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Z w Łęczycy\Desktop\14. Leki - 2019\3. Ogłoszenia\1. INTERN\"/>
    </mc:Choice>
  </mc:AlternateContent>
  <xr:revisionPtr revIDLastSave="0" documentId="13_ncr:1_{44F02C26-F8CE-4264-9B34-BBD73D9DDBC5}" xr6:coauthVersionLast="44" xr6:coauthVersionMax="44" xr10:uidLastSave="{00000000-0000-0000-0000-000000000000}"/>
  <bookViews>
    <workbookView xWindow="-120" yWindow="-120" windowWidth="20730" windowHeight="11160" tabRatio="779" activeTab="10" xr2:uid="{43885684-7D34-47DD-8B2A-BE278B5058CA}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6" r:id="rId6"/>
    <sheet name="Zad. 7" sheetId="7" r:id="rId7"/>
    <sheet name="Zad. 8" sheetId="8" r:id="rId8"/>
    <sheet name="Zad. 9" sheetId="9" r:id="rId9"/>
    <sheet name="Zad. 10" sheetId="10" r:id="rId10"/>
    <sheet name="Zestaw. wartości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1" l="1"/>
  <c r="E18" i="11"/>
  <c r="C18" i="11"/>
  <c r="G18" i="11"/>
  <c r="J425" i="7"/>
  <c r="H324" i="7"/>
  <c r="B16" i="11" l="1"/>
  <c r="B15" i="11"/>
  <c r="B14" i="11"/>
  <c r="B12" i="11"/>
  <c r="B13" i="11"/>
  <c r="B11" i="11"/>
  <c r="B10" i="11"/>
  <c r="B9" i="11"/>
  <c r="B8" i="11"/>
  <c r="B7" i="1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H63" i="8"/>
  <c r="J63" i="8" s="1"/>
  <c r="H62" i="8"/>
  <c r="J62" i="8" s="1"/>
  <c r="H61" i="8"/>
  <c r="J61" i="8" s="1"/>
  <c r="H60" i="8"/>
  <c r="J60" i="8" s="1"/>
  <c r="H59" i="8"/>
  <c r="J59" i="8" s="1"/>
  <c r="H58" i="8"/>
  <c r="J58" i="8" s="1"/>
  <c r="H57" i="8"/>
  <c r="J57" i="8" s="1"/>
  <c r="H56" i="8"/>
  <c r="J56" i="8" s="1"/>
  <c r="H55" i="8"/>
  <c r="J55" i="8" s="1"/>
  <c r="H54" i="8"/>
  <c r="J54" i="8" s="1"/>
  <c r="H53" i="8"/>
  <c r="J53" i="8" s="1"/>
  <c r="H52" i="8"/>
  <c r="J52" i="8" s="1"/>
  <c r="H51" i="8"/>
  <c r="J51" i="8" s="1"/>
  <c r="H50" i="8"/>
  <c r="J50" i="8" s="1"/>
  <c r="H49" i="8"/>
  <c r="J49" i="8" s="1"/>
  <c r="H48" i="8"/>
  <c r="J48" i="8" s="1"/>
  <c r="H47" i="8"/>
  <c r="J47" i="8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423" i="7"/>
  <c r="J423" i="7" s="1"/>
  <c r="H422" i="7"/>
  <c r="J422" i="7" s="1"/>
  <c r="H421" i="7"/>
  <c r="J421" i="7" s="1"/>
  <c r="H420" i="7"/>
  <c r="J420" i="7" s="1"/>
  <c r="H419" i="7"/>
  <c r="J419" i="7" s="1"/>
  <c r="H418" i="7"/>
  <c r="J418" i="7" s="1"/>
  <c r="H417" i="7"/>
  <c r="J417" i="7" s="1"/>
  <c r="H416" i="7"/>
  <c r="J416" i="7" s="1"/>
  <c r="H415" i="7"/>
  <c r="J415" i="7" s="1"/>
  <c r="H414" i="7"/>
  <c r="J414" i="7" s="1"/>
  <c r="H413" i="7"/>
  <c r="J413" i="7" s="1"/>
  <c r="H412" i="7"/>
  <c r="J412" i="7" s="1"/>
  <c r="H411" i="7"/>
  <c r="J411" i="7" s="1"/>
  <c r="H410" i="7"/>
  <c r="J410" i="7" s="1"/>
  <c r="H409" i="7"/>
  <c r="J409" i="7" s="1"/>
  <c r="H408" i="7"/>
  <c r="J408" i="7" s="1"/>
  <c r="H407" i="7"/>
  <c r="J407" i="7" s="1"/>
  <c r="H406" i="7"/>
  <c r="J406" i="7" s="1"/>
  <c r="H405" i="7"/>
  <c r="J405" i="7" s="1"/>
  <c r="H404" i="7"/>
  <c r="J404" i="7" s="1"/>
  <c r="H403" i="7"/>
  <c r="J403" i="7" s="1"/>
  <c r="H402" i="7"/>
  <c r="J402" i="7" s="1"/>
  <c r="H401" i="7"/>
  <c r="J401" i="7" s="1"/>
  <c r="H400" i="7"/>
  <c r="J400" i="7" s="1"/>
  <c r="H399" i="7"/>
  <c r="J399" i="7" s="1"/>
  <c r="H398" i="7"/>
  <c r="J398" i="7" s="1"/>
  <c r="H397" i="7"/>
  <c r="J397" i="7" s="1"/>
  <c r="H396" i="7"/>
  <c r="J396" i="7" s="1"/>
  <c r="H395" i="7"/>
  <c r="J395" i="7" s="1"/>
  <c r="H394" i="7"/>
  <c r="J394" i="7" s="1"/>
  <c r="H393" i="7"/>
  <c r="J393" i="7" s="1"/>
  <c r="H392" i="7"/>
  <c r="J392" i="7" s="1"/>
  <c r="H391" i="7"/>
  <c r="J391" i="7" s="1"/>
  <c r="H390" i="7"/>
  <c r="J390" i="7" s="1"/>
  <c r="H389" i="7"/>
  <c r="J389" i="7" s="1"/>
  <c r="H388" i="7"/>
  <c r="J388" i="7" s="1"/>
  <c r="H387" i="7"/>
  <c r="J387" i="7" s="1"/>
  <c r="H386" i="7"/>
  <c r="J386" i="7" s="1"/>
  <c r="H385" i="7"/>
  <c r="J385" i="7" s="1"/>
  <c r="H384" i="7"/>
  <c r="J384" i="7" s="1"/>
  <c r="H383" i="7"/>
  <c r="J383" i="7" s="1"/>
  <c r="H382" i="7"/>
  <c r="J382" i="7" s="1"/>
  <c r="H381" i="7"/>
  <c r="J381" i="7" s="1"/>
  <c r="H380" i="7"/>
  <c r="J380" i="7" s="1"/>
  <c r="H379" i="7"/>
  <c r="J379" i="7" s="1"/>
  <c r="H378" i="7"/>
  <c r="J378" i="7" s="1"/>
  <c r="H377" i="7"/>
  <c r="J377" i="7" s="1"/>
  <c r="H376" i="7"/>
  <c r="J376" i="7" s="1"/>
  <c r="H375" i="7"/>
  <c r="J375" i="7" s="1"/>
  <c r="H374" i="7"/>
  <c r="J374" i="7" s="1"/>
  <c r="H373" i="7"/>
  <c r="J373" i="7" s="1"/>
  <c r="H372" i="7"/>
  <c r="J372" i="7" s="1"/>
  <c r="H371" i="7"/>
  <c r="J371" i="7" s="1"/>
  <c r="H370" i="7"/>
  <c r="J370" i="7" s="1"/>
  <c r="H369" i="7"/>
  <c r="J369" i="7" s="1"/>
  <c r="H368" i="7"/>
  <c r="J368" i="7" s="1"/>
  <c r="H367" i="7"/>
  <c r="J367" i="7" s="1"/>
  <c r="H366" i="7"/>
  <c r="J366" i="7" s="1"/>
  <c r="H365" i="7"/>
  <c r="J365" i="7" s="1"/>
  <c r="H364" i="7"/>
  <c r="J364" i="7" s="1"/>
  <c r="H363" i="7"/>
  <c r="J363" i="7" s="1"/>
  <c r="H362" i="7"/>
  <c r="J362" i="7" s="1"/>
  <c r="H361" i="7"/>
  <c r="J361" i="7" s="1"/>
  <c r="H360" i="7"/>
  <c r="J360" i="7" s="1"/>
  <c r="H359" i="7"/>
  <c r="J359" i="7" s="1"/>
  <c r="H358" i="7"/>
  <c r="J358" i="7" s="1"/>
  <c r="H357" i="7"/>
  <c r="J357" i="7" s="1"/>
  <c r="H356" i="7"/>
  <c r="J356" i="7" s="1"/>
  <c r="H355" i="7"/>
  <c r="J355" i="7" s="1"/>
  <c r="H354" i="7"/>
  <c r="J354" i="7" s="1"/>
  <c r="H353" i="7"/>
  <c r="J353" i="7" s="1"/>
  <c r="H352" i="7"/>
  <c r="J352" i="7" s="1"/>
  <c r="H351" i="7"/>
  <c r="J351" i="7" s="1"/>
  <c r="H350" i="7"/>
  <c r="J350" i="7" s="1"/>
  <c r="H349" i="7"/>
  <c r="J349" i="7" s="1"/>
  <c r="H348" i="7"/>
  <c r="J348" i="7" s="1"/>
  <c r="H347" i="7"/>
  <c r="J347" i="7" s="1"/>
  <c r="H346" i="7"/>
  <c r="J346" i="7" s="1"/>
  <c r="H345" i="7"/>
  <c r="J345" i="7" s="1"/>
  <c r="H344" i="7"/>
  <c r="J344" i="7" s="1"/>
  <c r="H343" i="7"/>
  <c r="J343" i="7" s="1"/>
  <c r="H342" i="7"/>
  <c r="J342" i="7" s="1"/>
  <c r="H341" i="7"/>
  <c r="J341" i="7" s="1"/>
  <c r="H340" i="7"/>
  <c r="J340" i="7" s="1"/>
  <c r="H339" i="7"/>
  <c r="J339" i="7" s="1"/>
  <c r="H338" i="7"/>
  <c r="J338" i="7" s="1"/>
  <c r="H337" i="7"/>
  <c r="J337" i="7" s="1"/>
  <c r="H336" i="7"/>
  <c r="J336" i="7" s="1"/>
  <c r="H335" i="7"/>
  <c r="J335" i="7" s="1"/>
  <c r="H334" i="7"/>
  <c r="J334" i="7" s="1"/>
  <c r="H333" i="7"/>
  <c r="J333" i="7" s="1"/>
  <c r="H332" i="7"/>
  <c r="J332" i="7" s="1"/>
  <c r="H331" i="7"/>
  <c r="J331" i="7" s="1"/>
  <c r="H330" i="7"/>
  <c r="J330" i="7" s="1"/>
  <c r="H329" i="7"/>
  <c r="J329" i="7" s="1"/>
  <c r="H328" i="7"/>
  <c r="J328" i="7" s="1"/>
  <c r="H327" i="7"/>
  <c r="J327" i="7" s="1"/>
  <c r="H326" i="7"/>
  <c r="J326" i="7" s="1"/>
  <c r="H325" i="7"/>
  <c r="J325" i="7" s="1"/>
  <c r="J324" i="7"/>
  <c r="H323" i="7"/>
  <c r="J323" i="7" s="1"/>
  <c r="H322" i="7"/>
  <c r="J322" i="7" s="1"/>
  <c r="H321" i="7"/>
  <c r="J321" i="7" s="1"/>
  <c r="H320" i="7"/>
  <c r="J320" i="7" s="1"/>
  <c r="J319" i="7"/>
  <c r="H319" i="7"/>
  <c r="H318" i="7"/>
  <c r="J318" i="7" s="1"/>
  <c r="H317" i="7"/>
  <c r="J317" i="7" s="1"/>
  <c r="H316" i="7"/>
  <c r="J316" i="7" s="1"/>
  <c r="H315" i="7"/>
  <c r="J315" i="7" s="1"/>
  <c r="H314" i="7"/>
  <c r="J314" i="7" s="1"/>
  <c r="H313" i="7"/>
  <c r="J313" i="7" s="1"/>
  <c r="H312" i="7"/>
  <c r="J312" i="7" s="1"/>
  <c r="J311" i="7"/>
  <c r="H311" i="7"/>
  <c r="H310" i="7"/>
  <c r="J310" i="7" s="1"/>
  <c r="H309" i="7"/>
  <c r="J309" i="7" s="1"/>
  <c r="H308" i="7"/>
  <c r="J308" i="7" s="1"/>
  <c r="H307" i="7"/>
  <c r="J307" i="7" s="1"/>
  <c r="H306" i="7"/>
  <c r="J306" i="7" s="1"/>
  <c r="H305" i="7"/>
  <c r="J305" i="7" s="1"/>
  <c r="H304" i="7"/>
  <c r="J304" i="7" s="1"/>
  <c r="J303" i="7"/>
  <c r="H303" i="7"/>
  <c r="H302" i="7"/>
  <c r="J302" i="7" s="1"/>
  <c r="H301" i="7"/>
  <c r="J301" i="7" s="1"/>
  <c r="H300" i="7"/>
  <c r="J300" i="7" s="1"/>
  <c r="H299" i="7"/>
  <c r="J299" i="7" s="1"/>
  <c r="H298" i="7"/>
  <c r="J298" i="7" s="1"/>
  <c r="H297" i="7"/>
  <c r="J297" i="7" s="1"/>
  <c r="H296" i="7"/>
  <c r="J296" i="7" s="1"/>
  <c r="J295" i="7"/>
  <c r="H295" i="7"/>
  <c r="H294" i="7"/>
  <c r="J294" i="7" s="1"/>
  <c r="H293" i="7"/>
  <c r="J293" i="7" s="1"/>
  <c r="H292" i="7"/>
  <c r="J292" i="7" s="1"/>
  <c r="H291" i="7"/>
  <c r="J291" i="7" s="1"/>
  <c r="H290" i="7"/>
  <c r="J290" i="7" s="1"/>
  <c r="H289" i="7"/>
  <c r="J289" i="7" s="1"/>
  <c r="H288" i="7"/>
  <c r="J288" i="7" s="1"/>
  <c r="J287" i="7"/>
  <c r="H287" i="7"/>
  <c r="H286" i="7"/>
  <c r="J286" i="7" s="1"/>
  <c r="H285" i="7"/>
  <c r="J285" i="7" s="1"/>
  <c r="H284" i="7"/>
  <c r="J284" i="7" s="1"/>
  <c r="H283" i="7"/>
  <c r="J283" i="7" s="1"/>
  <c r="H282" i="7"/>
  <c r="J282" i="7" s="1"/>
  <c r="H281" i="7"/>
  <c r="J281" i="7" s="1"/>
  <c r="H280" i="7"/>
  <c r="J280" i="7" s="1"/>
  <c r="J279" i="7"/>
  <c r="H279" i="7"/>
  <c r="H278" i="7"/>
  <c r="J278" i="7" s="1"/>
  <c r="H277" i="7"/>
  <c r="J277" i="7" s="1"/>
  <c r="H276" i="7"/>
  <c r="J276" i="7" s="1"/>
  <c r="H275" i="7"/>
  <c r="J275" i="7" s="1"/>
  <c r="H274" i="7"/>
  <c r="J274" i="7" s="1"/>
  <c r="H273" i="7"/>
  <c r="J273" i="7" s="1"/>
  <c r="H272" i="7"/>
  <c r="J272" i="7" s="1"/>
  <c r="J271" i="7"/>
  <c r="H271" i="7"/>
  <c r="H270" i="7"/>
  <c r="J270" i="7" s="1"/>
  <c r="H269" i="7"/>
  <c r="J269" i="7" s="1"/>
  <c r="H268" i="7"/>
  <c r="J268" i="7" s="1"/>
  <c r="H267" i="7"/>
  <c r="J267" i="7" s="1"/>
  <c r="H266" i="7"/>
  <c r="J266" i="7" s="1"/>
  <c r="H265" i="7"/>
  <c r="J265" i="7" s="1"/>
  <c r="H264" i="7"/>
  <c r="J264" i="7" s="1"/>
  <c r="J263" i="7"/>
  <c r="H263" i="7"/>
  <c r="H262" i="7"/>
  <c r="J262" i="7" s="1"/>
  <c r="H261" i="7"/>
  <c r="J261" i="7" s="1"/>
  <c r="H260" i="7"/>
  <c r="J260" i="7" s="1"/>
  <c r="H259" i="7"/>
  <c r="J259" i="7" s="1"/>
  <c r="H258" i="7"/>
  <c r="J258" i="7" s="1"/>
  <c r="H257" i="7"/>
  <c r="J257" i="7" s="1"/>
  <c r="H256" i="7"/>
  <c r="J256" i="7" s="1"/>
  <c r="J255" i="7"/>
  <c r="H255" i="7"/>
  <c r="H254" i="7"/>
  <c r="J254" i="7" s="1"/>
  <c r="H253" i="7"/>
  <c r="J253" i="7" s="1"/>
  <c r="H252" i="7"/>
  <c r="J252" i="7" s="1"/>
  <c r="H251" i="7"/>
  <c r="J251" i="7" s="1"/>
  <c r="H250" i="7"/>
  <c r="J250" i="7" s="1"/>
  <c r="H249" i="7"/>
  <c r="J249" i="7" s="1"/>
  <c r="H248" i="7"/>
  <c r="J248" i="7" s="1"/>
  <c r="J247" i="7"/>
  <c r="H247" i="7"/>
  <c r="H246" i="7"/>
  <c r="J246" i="7" s="1"/>
  <c r="H245" i="7"/>
  <c r="J245" i="7" s="1"/>
  <c r="H244" i="7"/>
  <c r="J244" i="7" s="1"/>
  <c r="H243" i="7"/>
  <c r="J243" i="7" s="1"/>
  <c r="H242" i="7"/>
  <c r="J242" i="7" s="1"/>
  <c r="H241" i="7"/>
  <c r="J241" i="7" s="1"/>
  <c r="H240" i="7"/>
  <c r="J240" i="7" s="1"/>
  <c r="J239" i="7"/>
  <c r="H239" i="7"/>
  <c r="H238" i="7"/>
  <c r="J238" i="7" s="1"/>
  <c r="H237" i="7"/>
  <c r="J237" i="7" s="1"/>
  <c r="H236" i="7"/>
  <c r="J236" i="7" s="1"/>
  <c r="H235" i="7"/>
  <c r="J235" i="7" s="1"/>
  <c r="H234" i="7"/>
  <c r="J234" i="7" s="1"/>
  <c r="H233" i="7"/>
  <c r="J233" i="7" s="1"/>
  <c r="H232" i="7"/>
  <c r="J232" i="7" s="1"/>
  <c r="J231" i="7"/>
  <c r="H231" i="7"/>
  <c r="H230" i="7"/>
  <c r="J230" i="7" s="1"/>
  <c r="H229" i="7"/>
  <c r="J229" i="7" s="1"/>
  <c r="H228" i="7"/>
  <c r="J228" i="7" s="1"/>
  <c r="H227" i="7"/>
  <c r="J227" i="7" s="1"/>
  <c r="H226" i="7"/>
  <c r="J226" i="7" s="1"/>
  <c r="H225" i="7"/>
  <c r="J225" i="7" s="1"/>
  <c r="H224" i="7"/>
  <c r="J224" i="7" s="1"/>
  <c r="J223" i="7"/>
  <c r="H223" i="7"/>
  <c r="H222" i="7"/>
  <c r="J222" i="7" s="1"/>
  <c r="H221" i="7"/>
  <c r="J221" i="7" s="1"/>
  <c r="H220" i="7"/>
  <c r="J220" i="7" s="1"/>
  <c r="H219" i="7"/>
  <c r="J219" i="7" s="1"/>
  <c r="H218" i="7"/>
  <c r="J218" i="7" s="1"/>
  <c r="H217" i="7"/>
  <c r="J217" i="7" s="1"/>
  <c r="H216" i="7"/>
  <c r="J216" i="7" s="1"/>
  <c r="J215" i="7"/>
  <c r="H215" i="7"/>
  <c r="H214" i="7"/>
  <c r="J214" i="7" s="1"/>
  <c r="H213" i="7"/>
  <c r="J213" i="7" s="1"/>
  <c r="H212" i="7"/>
  <c r="J212" i="7" s="1"/>
  <c r="H211" i="7"/>
  <c r="J211" i="7" s="1"/>
  <c r="H210" i="7"/>
  <c r="J210" i="7" s="1"/>
  <c r="H209" i="7"/>
  <c r="J209" i="7" s="1"/>
  <c r="H208" i="7"/>
  <c r="J208" i="7" s="1"/>
  <c r="J207" i="7"/>
  <c r="H207" i="7"/>
  <c r="H206" i="7"/>
  <c r="J206" i="7" s="1"/>
  <c r="H205" i="7"/>
  <c r="J205" i="7" s="1"/>
  <c r="H204" i="7"/>
  <c r="J204" i="7" s="1"/>
  <c r="H203" i="7"/>
  <c r="J203" i="7" s="1"/>
  <c r="H202" i="7"/>
  <c r="J202" i="7" s="1"/>
  <c r="H201" i="7"/>
  <c r="J201" i="7" s="1"/>
  <c r="H200" i="7"/>
  <c r="J200" i="7" s="1"/>
  <c r="J199" i="7"/>
  <c r="H199" i="7"/>
  <c r="H198" i="7"/>
  <c r="J198" i="7" s="1"/>
  <c r="H197" i="7"/>
  <c r="J197" i="7" s="1"/>
  <c r="H196" i="7"/>
  <c r="J196" i="7" s="1"/>
  <c r="H195" i="7"/>
  <c r="J195" i="7" s="1"/>
  <c r="H194" i="7"/>
  <c r="J194" i="7" s="1"/>
  <c r="H193" i="7"/>
  <c r="J193" i="7" s="1"/>
  <c r="H192" i="7"/>
  <c r="J192" i="7" s="1"/>
  <c r="J191" i="7"/>
  <c r="H191" i="7"/>
  <c r="H190" i="7"/>
  <c r="J190" i="7" s="1"/>
  <c r="H189" i="7"/>
  <c r="J189" i="7" s="1"/>
  <c r="H188" i="7"/>
  <c r="J188" i="7" s="1"/>
  <c r="H187" i="7"/>
  <c r="J187" i="7" s="1"/>
  <c r="H186" i="7"/>
  <c r="J186" i="7" s="1"/>
  <c r="H185" i="7"/>
  <c r="J185" i="7" s="1"/>
  <c r="H184" i="7"/>
  <c r="J184" i="7" s="1"/>
  <c r="J183" i="7"/>
  <c r="H183" i="7"/>
  <c r="H182" i="7"/>
  <c r="J182" i="7" s="1"/>
  <c r="H181" i="7"/>
  <c r="J181" i="7" s="1"/>
  <c r="H180" i="7"/>
  <c r="J180" i="7" s="1"/>
  <c r="H179" i="7"/>
  <c r="J179" i="7" s="1"/>
  <c r="H178" i="7"/>
  <c r="J178" i="7" s="1"/>
  <c r="H177" i="7"/>
  <c r="J177" i="7" s="1"/>
  <c r="H176" i="7"/>
  <c r="J176" i="7" s="1"/>
  <c r="J175" i="7"/>
  <c r="H175" i="7"/>
  <c r="H174" i="7"/>
  <c r="J174" i="7" s="1"/>
  <c r="H173" i="7"/>
  <c r="J173" i="7" s="1"/>
  <c r="H172" i="7"/>
  <c r="J172" i="7" s="1"/>
  <c r="H171" i="7"/>
  <c r="J171" i="7" s="1"/>
  <c r="H170" i="7"/>
  <c r="J170" i="7" s="1"/>
  <c r="H169" i="7"/>
  <c r="J169" i="7" s="1"/>
  <c r="H168" i="7"/>
  <c r="J168" i="7" s="1"/>
  <c r="J167" i="7"/>
  <c r="H167" i="7"/>
  <c r="H166" i="7"/>
  <c r="J166" i="7" s="1"/>
  <c r="H165" i="7"/>
  <c r="J165" i="7" s="1"/>
  <c r="H164" i="7"/>
  <c r="J164" i="7" s="1"/>
  <c r="H163" i="7"/>
  <c r="J163" i="7" s="1"/>
  <c r="H162" i="7"/>
  <c r="J162" i="7" s="1"/>
  <c r="H161" i="7"/>
  <c r="J161" i="7" s="1"/>
  <c r="H160" i="7"/>
  <c r="J160" i="7" s="1"/>
  <c r="J159" i="7"/>
  <c r="H159" i="7"/>
  <c r="H158" i="7"/>
  <c r="J158" i="7" s="1"/>
  <c r="H157" i="7"/>
  <c r="J157" i="7" s="1"/>
  <c r="H156" i="7"/>
  <c r="J156" i="7" s="1"/>
  <c r="H155" i="7"/>
  <c r="J155" i="7" s="1"/>
  <c r="H154" i="7"/>
  <c r="J154" i="7" s="1"/>
  <c r="H153" i="7"/>
  <c r="J153" i="7" s="1"/>
  <c r="H152" i="7"/>
  <c r="J152" i="7" s="1"/>
  <c r="H151" i="7"/>
  <c r="J151" i="7" s="1"/>
  <c r="H150" i="7"/>
  <c r="J150" i="7" s="1"/>
  <c r="H149" i="7"/>
  <c r="J149" i="7" s="1"/>
  <c r="H148" i="7"/>
  <c r="J148" i="7" s="1"/>
  <c r="H147" i="7"/>
  <c r="J147" i="7" s="1"/>
  <c r="H146" i="7"/>
  <c r="J146" i="7" s="1"/>
  <c r="H145" i="7"/>
  <c r="J145" i="7" s="1"/>
  <c r="H144" i="7"/>
  <c r="J144" i="7" s="1"/>
  <c r="H143" i="7"/>
  <c r="J143" i="7" s="1"/>
  <c r="H142" i="7"/>
  <c r="J142" i="7" s="1"/>
  <c r="H141" i="7"/>
  <c r="J141" i="7" s="1"/>
  <c r="H140" i="7"/>
  <c r="J140" i="7" s="1"/>
  <c r="H139" i="7"/>
  <c r="J139" i="7" s="1"/>
  <c r="H138" i="7"/>
  <c r="J138" i="7" s="1"/>
  <c r="H137" i="7"/>
  <c r="J137" i="7" s="1"/>
  <c r="H136" i="7"/>
  <c r="J136" i="7" s="1"/>
  <c r="H135" i="7"/>
  <c r="J135" i="7" s="1"/>
  <c r="H134" i="7"/>
  <c r="J134" i="7" s="1"/>
  <c r="H133" i="7"/>
  <c r="J133" i="7" s="1"/>
  <c r="H132" i="7"/>
  <c r="J132" i="7" s="1"/>
  <c r="H131" i="7"/>
  <c r="J131" i="7" s="1"/>
  <c r="H130" i="7"/>
  <c r="J130" i="7" s="1"/>
  <c r="H129" i="7"/>
  <c r="J129" i="7" s="1"/>
  <c r="H128" i="7"/>
  <c r="J128" i="7" s="1"/>
  <c r="H127" i="7"/>
  <c r="J127" i="7" s="1"/>
  <c r="H126" i="7"/>
  <c r="J126" i="7" s="1"/>
  <c r="H125" i="7"/>
  <c r="J125" i="7" s="1"/>
  <c r="H124" i="7"/>
  <c r="J124" i="7" s="1"/>
  <c r="H123" i="7"/>
  <c r="J123" i="7" s="1"/>
  <c r="H122" i="7"/>
  <c r="J122" i="7" s="1"/>
  <c r="H121" i="7"/>
  <c r="J121" i="7" s="1"/>
  <c r="H120" i="7"/>
  <c r="J120" i="7" s="1"/>
  <c r="H119" i="7"/>
  <c r="J119" i="7" s="1"/>
  <c r="H118" i="7"/>
  <c r="J118" i="7" s="1"/>
  <c r="H117" i="7"/>
  <c r="J117" i="7" s="1"/>
  <c r="H116" i="7"/>
  <c r="J116" i="7" s="1"/>
  <c r="H115" i="7"/>
  <c r="J115" i="7" s="1"/>
  <c r="H114" i="7"/>
  <c r="J114" i="7" s="1"/>
  <c r="H113" i="7"/>
  <c r="J113" i="7" s="1"/>
  <c r="H112" i="7"/>
  <c r="J112" i="7" s="1"/>
  <c r="H111" i="7"/>
  <c r="J111" i="7" s="1"/>
  <c r="H110" i="7"/>
  <c r="J110" i="7" s="1"/>
  <c r="H109" i="7"/>
  <c r="J109" i="7" s="1"/>
  <c r="H108" i="7"/>
  <c r="J108" i="7" s="1"/>
  <c r="H107" i="7"/>
  <c r="J107" i="7" s="1"/>
  <c r="H106" i="7"/>
  <c r="J106" i="7" s="1"/>
  <c r="H105" i="7"/>
  <c r="J105" i="7" s="1"/>
  <c r="H104" i="7"/>
  <c r="J104" i="7" s="1"/>
  <c r="H103" i="7"/>
  <c r="J103" i="7" s="1"/>
  <c r="H102" i="7"/>
  <c r="J102" i="7" s="1"/>
  <c r="H101" i="7"/>
  <c r="J101" i="7" s="1"/>
  <c r="H100" i="7"/>
  <c r="J100" i="7" s="1"/>
  <c r="H99" i="7"/>
  <c r="J99" i="7" s="1"/>
  <c r="H98" i="7"/>
  <c r="J98" i="7" s="1"/>
  <c r="H97" i="7"/>
  <c r="J97" i="7" s="1"/>
  <c r="H96" i="7"/>
  <c r="J96" i="7" s="1"/>
  <c r="H95" i="7"/>
  <c r="J95" i="7" s="1"/>
  <c r="H94" i="7"/>
  <c r="J94" i="7" s="1"/>
  <c r="H93" i="7"/>
  <c r="J93" i="7" s="1"/>
  <c r="H92" i="7"/>
  <c r="J92" i="7" s="1"/>
  <c r="H91" i="7"/>
  <c r="J91" i="7" s="1"/>
  <c r="H90" i="7"/>
  <c r="J90" i="7" s="1"/>
  <c r="H89" i="7"/>
  <c r="J89" i="7" s="1"/>
  <c r="H88" i="7"/>
  <c r="J88" i="7" s="1"/>
  <c r="H87" i="7"/>
  <c r="J87" i="7" s="1"/>
  <c r="H86" i="7"/>
  <c r="J86" i="7" s="1"/>
  <c r="H85" i="7"/>
  <c r="J85" i="7" s="1"/>
  <c r="H84" i="7"/>
  <c r="J84" i="7" s="1"/>
  <c r="H83" i="7"/>
  <c r="J83" i="7" s="1"/>
  <c r="H82" i="7"/>
  <c r="J82" i="7" s="1"/>
  <c r="H81" i="7"/>
  <c r="J81" i="7" s="1"/>
  <c r="H80" i="7"/>
  <c r="J80" i="7" s="1"/>
  <c r="H79" i="7"/>
  <c r="J79" i="7" s="1"/>
  <c r="H78" i="7"/>
  <c r="J78" i="7" s="1"/>
  <c r="H77" i="7"/>
  <c r="J77" i="7" s="1"/>
  <c r="H76" i="7"/>
  <c r="J76" i="7" s="1"/>
  <c r="H75" i="7"/>
  <c r="J75" i="7" s="1"/>
  <c r="H74" i="7"/>
  <c r="J74" i="7" s="1"/>
  <c r="H73" i="7"/>
  <c r="J73" i="7" s="1"/>
  <c r="H72" i="7"/>
  <c r="J72" i="7" s="1"/>
  <c r="H71" i="7"/>
  <c r="J71" i="7" s="1"/>
  <c r="H70" i="7"/>
  <c r="J70" i="7" s="1"/>
  <c r="H69" i="7"/>
  <c r="J69" i="7" s="1"/>
  <c r="H68" i="7"/>
  <c r="J68" i="7" s="1"/>
  <c r="H67" i="7"/>
  <c r="J67" i="7" s="1"/>
  <c r="H66" i="7"/>
  <c r="J66" i="7" s="1"/>
  <c r="H65" i="7"/>
  <c r="J65" i="7" s="1"/>
  <c r="H64" i="7"/>
  <c r="J64" i="7" s="1"/>
  <c r="H63" i="7"/>
  <c r="J63" i="7" s="1"/>
  <c r="H62" i="7"/>
  <c r="J62" i="7" s="1"/>
  <c r="H61" i="7"/>
  <c r="J61" i="7" s="1"/>
  <c r="H60" i="7"/>
  <c r="J60" i="7" s="1"/>
  <c r="H59" i="7"/>
  <c r="J59" i="7" s="1"/>
  <c r="H58" i="7"/>
  <c r="J58" i="7" s="1"/>
  <c r="H57" i="7"/>
  <c r="J57" i="7" s="1"/>
  <c r="H56" i="7"/>
  <c r="J56" i="7" s="1"/>
  <c r="H55" i="7"/>
  <c r="J55" i="7" s="1"/>
  <c r="H54" i="7"/>
  <c r="J54" i="7" s="1"/>
  <c r="H53" i="7"/>
  <c r="J53" i="7" s="1"/>
  <c r="H52" i="7"/>
  <c r="J52" i="7" s="1"/>
  <c r="H51" i="7"/>
  <c r="J51" i="7" s="1"/>
  <c r="H50" i="7"/>
  <c r="J50" i="7" s="1"/>
  <c r="H49" i="7"/>
  <c r="J49" i="7" s="1"/>
  <c r="H48" i="7"/>
  <c r="J48" i="7" s="1"/>
  <c r="H47" i="7"/>
  <c r="J47" i="7" s="1"/>
  <c r="H46" i="7"/>
  <c r="J46" i="7" s="1"/>
  <c r="H45" i="7"/>
  <c r="J45" i="7" s="1"/>
  <c r="H44" i="7"/>
  <c r="J44" i="7" s="1"/>
  <c r="H43" i="7"/>
  <c r="J43" i="7" s="1"/>
  <c r="H42" i="7"/>
  <c r="J42" i="7" s="1"/>
  <c r="H41" i="7"/>
  <c r="J41" i="7" s="1"/>
  <c r="H40" i="7"/>
  <c r="J40" i="7" s="1"/>
  <c r="H39" i="7"/>
  <c r="J39" i="7" s="1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J26" i="7"/>
  <c r="H26" i="7"/>
  <c r="H25" i="7"/>
  <c r="J25" i="7" s="1"/>
  <c r="J24" i="7"/>
  <c r="H24" i="7"/>
  <c r="H23" i="7"/>
  <c r="J23" i="7" s="1"/>
  <c r="H22" i="7"/>
  <c r="J22" i="7" s="1"/>
  <c r="H21" i="7"/>
  <c r="J21" i="7" s="1"/>
  <c r="H20" i="7"/>
  <c r="J20" i="7" s="1"/>
  <c r="H19" i="7"/>
  <c r="J19" i="7" s="1"/>
  <c r="J18" i="7"/>
  <c r="H18" i="7"/>
  <c r="H17" i="7"/>
  <c r="J17" i="7" s="1"/>
  <c r="J16" i="7"/>
  <c r="H16" i="7"/>
  <c r="H15" i="7"/>
  <c r="J15" i="7" s="1"/>
  <c r="H14" i="7"/>
  <c r="J14" i="7" s="1"/>
  <c r="H13" i="7"/>
  <c r="J13" i="7" s="1"/>
  <c r="H12" i="7"/>
  <c r="J12" i="7" s="1"/>
  <c r="H11" i="7"/>
  <c r="J11" i="7" s="1"/>
  <c r="J10" i="7"/>
  <c r="H10" i="7"/>
  <c r="H9" i="7"/>
  <c r="J9" i="7" s="1"/>
  <c r="J8" i="7"/>
  <c r="H8" i="7"/>
  <c r="H12" i="6"/>
  <c r="J12" i="6" s="1"/>
  <c r="H11" i="6"/>
  <c r="J11" i="6" s="1"/>
  <c r="H10" i="6"/>
  <c r="J10" i="6" s="1"/>
  <c r="H9" i="6"/>
  <c r="J9" i="6" s="1"/>
  <c r="H8" i="6"/>
  <c r="J8" i="6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H20" i="5" s="1"/>
  <c r="C11" i="11" s="1"/>
  <c r="H12" i="4"/>
  <c r="J12" i="4" s="1"/>
  <c r="H11" i="4"/>
  <c r="J11" i="4" s="1"/>
  <c r="H10" i="4"/>
  <c r="J10" i="4" s="1"/>
  <c r="H9" i="4"/>
  <c r="J9" i="4" s="1"/>
  <c r="H8" i="4"/>
  <c r="J8" i="4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H46" i="10" l="1"/>
  <c r="C16" i="11" s="1"/>
  <c r="H16" i="9"/>
  <c r="C15" i="11" s="1"/>
  <c r="J65" i="8"/>
  <c r="E14" i="11" s="1"/>
  <c r="E13" i="11"/>
  <c r="H425" i="7"/>
  <c r="C13" i="11" s="1"/>
  <c r="H38" i="2"/>
  <c r="C8" i="11" s="1"/>
  <c r="H28" i="1"/>
  <c r="C7" i="11" s="1"/>
  <c r="J8" i="10"/>
  <c r="J46" i="10" s="1"/>
  <c r="E16" i="11" s="1"/>
  <c r="J8" i="9"/>
  <c r="J16" i="9" s="1"/>
  <c r="E15" i="11" s="1"/>
  <c r="H65" i="8"/>
  <c r="C14" i="11" s="1"/>
  <c r="J14" i="6"/>
  <c r="E12" i="11" s="1"/>
  <c r="H14" i="6"/>
  <c r="C12" i="11" s="1"/>
  <c r="J8" i="5"/>
  <c r="J20" i="5" s="1"/>
  <c r="E11" i="11" s="1"/>
  <c r="J14" i="4"/>
  <c r="E10" i="11" s="1"/>
  <c r="H14" i="4"/>
  <c r="C10" i="11" s="1"/>
  <c r="J17" i="3"/>
  <c r="E9" i="11" s="1"/>
  <c r="H17" i="3"/>
  <c r="C9" i="11" s="1"/>
  <c r="J8" i="2"/>
  <c r="J38" i="2" s="1"/>
  <c r="E8" i="11" s="1"/>
  <c r="J8" i="1"/>
  <c r="J28" i="1" s="1"/>
  <c r="E7" i="11" s="1"/>
  <c r="C19" i="11" l="1"/>
</calcChain>
</file>

<file path=xl/sharedStrings.xml><?xml version="1.0" encoding="utf-8"?>
<sst xmlns="http://schemas.openxmlformats.org/spreadsheetml/2006/main" count="2007" uniqueCount="950">
  <si>
    <t>Leki</t>
  </si>
  <si>
    <t xml:space="preserve"> Różne produkty lecznicze:</t>
  </si>
  <si>
    <t>33.69.00.00-3</t>
  </si>
  <si>
    <t>l.p.</t>
  </si>
  <si>
    <t>Nazwa leku</t>
  </si>
  <si>
    <t>Dawka
/
stężenie</t>
  </si>
  <si>
    <t>Postać
/
forma</t>
  </si>
  <si>
    <t>Ilość sztuk w opakow.</t>
  </si>
  <si>
    <t>Ilość opakowań</t>
  </si>
  <si>
    <t>Cena jednostk. netto</t>
  </si>
  <si>
    <t>Wartość
netto</t>
  </si>
  <si>
    <t>VAT</t>
  </si>
  <si>
    <t>wartość
brutto</t>
  </si>
  <si>
    <t>zł</t>
  </si>
  <si>
    <t>%</t>
  </si>
  <si>
    <t>Acetylcysteine 100mg/ml</t>
  </si>
  <si>
    <t>0,3 g/3 ml</t>
  </si>
  <si>
    <t>inj.</t>
  </si>
  <si>
    <t>Altacet</t>
  </si>
  <si>
    <t>1 g</t>
  </si>
  <si>
    <t>tabl. rozpuszcz.</t>
  </si>
  <si>
    <t>Amoksiklav 0.6g</t>
  </si>
  <si>
    <t>-</t>
  </si>
  <si>
    <t>Amoksiklav 1,2 G</t>
  </si>
  <si>
    <t>Amoksiklav 400 Mg + 57 Mg /70ml</t>
  </si>
  <si>
    <t>Proszek -&gt; Zawiesina</t>
  </si>
  <si>
    <t>Amoksiklav 500 Mg + 125 Mg</t>
  </si>
  <si>
    <t>tabl. powl.</t>
  </si>
  <si>
    <t>Amoksiklav 875 Mg + 125 Mg</t>
  </si>
  <si>
    <t>Altabactin</t>
  </si>
  <si>
    <t>maść</t>
  </si>
  <si>
    <t>Beto 100 Zk</t>
  </si>
  <si>
    <t>0,095 g bursztynianu = 0,1 g winianu</t>
  </si>
  <si>
    <t>tabl.</t>
  </si>
  <si>
    <t>Dobutamin-Sandoz 250mg</t>
  </si>
  <si>
    <t>0,25 g</t>
  </si>
  <si>
    <t>Biofazolin 1 g</t>
  </si>
  <si>
    <t>Edicin 0.5g</t>
  </si>
  <si>
    <t>0,5 g</t>
  </si>
  <si>
    <t>Ferrum Lek 2 ml dom.</t>
  </si>
  <si>
    <t>0,1 g żelaza/2 ml</t>
  </si>
  <si>
    <t>Ketonal 100mg/2ml</t>
  </si>
  <si>
    <t>0,1 g/2 ml</t>
  </si>
  <si>
    <t>KetonalActive 50 mg</t>
  </si>
  <si>
    <t>0,05 g</t>
  </si>
  <si>
    <t>kaps.</t>
  </si>
  <si>
    <t>Ketonal Forte</t>
  </si>
  <si>
    <t>0,1 g</t>
  </si>
  <si>
    <t>Klimicin 0.3mg/2ml</t>
  </si>
  <si>
    <t>300mg/2ml</t>
  </si>
  <si>
    <t>Klimicin 300mg</t>
  </si>
  <si>
    <t>0,3 g</t>
  </si>
  <si>
    <t>Xorimax 500</t>
  </si>
  <si>
    <t>draż.</t>
  </si>
  <si>
    <t>UWAGA:</t>
  </si>
  <si>
    <t>RAZEM</t>
  </si>
  <si>
    <t>Ceny jednostkowe dotyczą 1 opakowania</t>
  </si>
  <si>
    <t>Płyny dożylne:</t>
  </si>
  <si>
    <t>33.69.25.00-2</t>
  </si>
  <si>
    <t xml:space="preserve"> Aqua B do przepłukiwania</t>
  </si>
  <si>
    <t>500ml</t>
  </si>
  <si>
    <t>typu ecolav</t>
  </si>
  <si>
    <t>1000 ml</t>
  </si>
  <si>
    <t>Aqua Pro Injectione 500ml</t>
  </si>
  <si>
    <t>500 ml</t>
  </si>
  <si>
    <t>typu ecoflac</t>
  </si>
  <si>
    <t>Aminoplasmal Hepa 10%</t>
  </si>
  <si>
    <t>Etomidate-Lipuro</t>
  </si>
  <si>
    <t>0,02 g/10 ml</t>
  </si>
  <si>
    <t>Flumazenil  0,1mg/ml</t>
  </si>
  <si>
    <t>0,5 mg/5 ml</t>
  </si>
  <si>
    <t>Gelaspan 4% 500ml</t>
  </si>
  <si>
    <t>Glucosum  5% 500ml</t>
  </si>
  <si>
    <t>5% 500 ml</t>
  </si>
  <si>
    <t>Glucosum  5% 250ml</t>
  </si>
  <si>
    <t>5% 250 ml</t>
  </si>
  <si>
    <t>Glucosum  10% 500ml</t>
  </si>
  <si>
    <t>10% 500 ml</t>
  </si>
  <si>
    <t>Kalii Chloridum 0,3% + Glucosum 5%</t>
  </si>
  <si>
    <t>Kalii Chloridum 0,3% + Natrii Chloridum 0,9%</t>
  </si>
  <si>
    <t xml:space="preserve">Natrium Chloratum 0,9%  100ml </t>
  </si>
  <si>
    <t>0,9%  100ml</t>
  </si>
  <si>
    <t xml:space="preserve">Natrium Chloratum 0,9%  250ml </t>
  </si>
  <si>
    <t>0,9%  250ml</t>
  </si>
  <si>
    <t xml:space="preserve">Natrium Chloratum 0,9%  500ml </t>
  </si>
  <si>
    <t>0,9%  500ml</t>
  </si>
  <si>
    <t xml:space="preserve">Natrium Chloratum 0,9% 100ml </t>
  </si>
  <si>
    <t>0,9% 100 ml</t>
  </si>
  <si>
    <t xml:space="preserve">Natrium Chloratum 0,9% 250ml </t>
  </si>
  <si>
    <t>0,9% 250 ml</t>
  </si>
  <si>
    <t xml:space="preserve">Natrium Chloratum 0,9% 500ml </t>
  </si>
  <si>
    <t>0,9% 500 ml</t>
  </si>
  <si>
    <t>Nutriflex Lipid Peri / Li[poflex peri  1250 ml</t>
  </si>
  <si>
    <t>1250 ml</t>
  </si>
  <si>
    <t>Nutriflex Lipid Peri / Li[poflex peri  1875 ml</t>
  </si>
  <si>
    <t>1875 ml</t>
  </si>
  <si>
    <t>Ringer 500ml</t>
  </si>
  <si>
    <t>Propofol-Lipuro 1%</t>
  </si>
  <si>
    <t>0,1 g/20 ml</t>
  </si>
  <si>
    <t>Tetraspan 6%</t>
  </si>
  <si>
    <t>Tracutil</t>
  </si>
  <si>
    <t>10 ml amp.</t>
  </si>
  <si>
    <t>Paracetamol   100ml</t>
  </si>
  <si>
    <t>1 g/100 ml</t>
  </si>
  <si>
    <t>Paracetamol  50ml</t>
  </si>
  <si>
    <t>0,5 g/50 ml</t>
  </si>
  <si>
    <t>Sterofundin ISO</t>
  </si>
  <si>
    <t>Witaminy rozpuszczalne w wodzie i tłuszczach do suplementacji preparatów w poz 19 i 20</t>
  </si>
  <si>
    <t>932 ml fiol.</t>
  </si>
  <si>
    <t>250 ml.</t>
  </si>
  <si>
    <t xml:space="preserve">środki obniżające krzepliwość krwi: </t>
  </si>
  <si>
    <t>33.62.11.00-0</t>
  </si>
  <si>
    <t>Clexane 20mg</t>
  </si>
  <si>
    <t>0,02 g/0,2 ml</t>
  </si>
  <si>
    <t>Clexane 40mg</t>
  </si>
  <si>
    <t>0,04 g/0,4 ml</t>
  </si>
  <si>
    <t>Clexane 60 mg</t>
  </si>
  <si>
    <t>0,06 g/0,6 ml</t>
  </si>
  <si>
    <t>Clexane 80 mg</t>
  </si>
  <si>
    <t>0,08 g/0,8 ml</t>
  </si>
  <si>
    <t>Plavix 300mg</t>
  </si>
  <si>
    <t>Plavix 75mg</t>
  </si>
  <si>
    <t>0,075 g</t>
  </si>
  <si>
    <t>Tritace 10</t>
  </si>
  <si>
    <t>0,01 g</t>
  </si>
  <si>
    <t>Tritace 5</t>
  </si>
  <si>
    <t>0,005 g</t>
  </si>
  <si>
    <t>Fraxiparine Multi</t>
  </si>
  <si>
    <t>47500 j.m./5 ml</t>
  </si>
  <si>
    <t>Tracrium 25 mg</t>
  </si>
  <si>
    <t>0,025g/2,5ml</t>
  </si>
  <si>
    <t>Tracrium 50 mg</t>
  </si>
  <si>
    <t>0,05g/5ml</t>
  </si>
  <si>
    <t>Ultiva  1mg</t>
  </si>
  <si>
    <t>0,001g</t>
  </si>
  <si>
    <t>ULtiva  2 mg</t>
  </si>
  <si>
    <t>0,002g</t>
  </si>
  <si>
    <t>33.62.22.00-8</t>
  </si>
  <si>
    <t>Co-Prestarium</t>
  </si>
  <si>
    <t>10 mg + 10 mg</t>
  </si>
  <si>
    <t>10 mg + 5 mg</t>
  </si>
  <si>
    <t>5 mg + 10 mg</t>
  </si>
  <si>
    <t>5 mg + 5 mg</t>
  </si>
  <si>
    <t>Diaprel MR 60 mg</t>
  </si>
  <si>
    <t>0,06 g</t>
  </si>
  <si>
    <t>Preductal MR 35 mg</t>
  </si>
  <si>
    <t>0,035 g</t>
  </si>
  <si>
    <t>Prestarium 10 mg</t>
  </si>
  <si>
    <t>Prestarium 5 mg</t>
  </si>
  <si>
    <t>Tertensif SR 1.5 mg</t>
  </si>
  <si>
    <t>0,0015 g</t>
  </si>
  <si>
    <t>Coaxil 12.5 mg</t>
  </si>
  <si>
    <t>0,0125g</t>
  </si>
  <si>
    <t>tabl</t>
  </si>
  <si>
    <t>Produkty lecznicze dla układu moczowo-płciowego:</t>
  </si>
  <si>
    <t xml:space="preserve">33.64.00.00-8 </t>
  </si>
  <si>
    <t>10% 250 ml</t>
  </si>
  <si>
    <t>flakon</t>
  </si>
  <si>
    <t>5% 100 ml</t>
  </si>
  <si>
    <t>15% Baxter</t>
  </si>
  <si>
    <t>Ringer Lactate</t>
  </si>
  <si>
    <t xml:space="preserve"> 500 ml</t>
  </si>
  <si>
    <t>Theophyllinum Baxter</t>
  </si>
  <si>
    <t>250 ml</t>
  </si>
  <si>
    <t>Różne produkty lecznicze:</t>
  </si>
  <si>
    <t>Abasaglar</t>
  </si>
  <si>
    <t>300 j.m./3 ml</t>
  </si>
  <si>
    <t>Absenor  300mg</t>
  </si>
  <si>
    <t>Absenor 500 mg</t>
  </si>
  <si>
    <t>Acc 600</t>
  </si>
  <si>
    <t>0,6g</t>
  </si>
  <si>
    <t>tabl. Musujące</t>
  </si>
  <si>
    <t>Aciclovir Jelfa 250 mg</t>
  </si>
  <si>
    <t>Acidum Folicum 15mg</t>
  </si>
  <si>
    <t>0,015 g</t>
  </si>
  <si>
    <t>Acidum Folicum 5mg</t>
  </si>
  <si>
    <t>Actiferol Fe Bioprzyswajalne Żelazo 15 Mg Dla Niemowląt, Dzieci I Dorosłych</t>
  </si>
  <si>
    <t>0,015 g żelaza</t>
  </si>
  <si>
    <t>Proszek -&gt; Płyn</t>
  </si>
  <si>
    <t>Actilyse 50</t>
  </si>
  <si>
    <t>Addiphos</t>
  </si>
  <si>
    <t>Adenocor</t>
  </si>
  <si>
    <t>0,006 g/2 ml</t>
  </si>
  <si>
    <t>Aethylum Chloratum Filofarm</t>
  </si>
  <si>
    <t>70 g</t>
  </si>
  <si>
    <t>aerozol</t>
  </si>
  <si>
    <t>Alantan - Zasypka</t>
  </si>
  <si>
    <t>Proszek</t>
  </si>
  <si>
    <t>Alantan maść</t>
  </si>
  <si>
    <t>Alax</t>
  </si>
  <si>
    <t>Alburex 20 50 ml</t>
  </si>
  <si>
    <t>20%</t>
  </si>
  <si>
    <t>Alcaine 0.5%-15ml</t>
  </si>
  <si>
    <t>0,5%</t>
  </si>
  <si>
    <t>krople do oczu</t>
  </si>
  <si>
    <t>Aldactone</t>
  </si>
  <si>
    <t>0,2 g/10 ml</t>
  </si>
  <si>
    <t>Aldan</t>
  </si>
  <si>
    <t>1%</t>
  </si>
  <si>
    <t>Żel</t>
  </si>
  <si>
    <t>Alugastrin 250ml</t>
  </si>
  <si>
    <t>0,34 g/5 ml</t>
  </si>
  <si>
    <t>zawiesina</t>
  </si>
  <si>
    <t>Amantix 0.1 g</t>
  </si>
  <si>
    <t>Amaryl 4</t>
  </si>
  <si>
    <t>0,004 g</t>
  </si>
  <si>
    <t>Ambrosol Teva</t>
  </si>
  <si>
    <t>0,03 g/5 ml</t>
  </si>
  <si>
    <t>syrop</t>
  </si>
  <si>
    <t>Amitriptylinum Vp 10 mg</t>
  </si>
  <si>
    <t>Amitriptylinum Vp 25 mg</t>
  </si>
  <si>
    <t>0,025 g</t>
  </si>
  <si>
    <t>Ampicillin 0.5g</t>
  </si>
  <si>
    <t>Ampicillin 1 g</t>
  </si>
  <si>
    <t>Aphtin</t>
  </si>
  <si>
    <t>płyn</t>
  </si>
  <si>
    <t>Aqua Pro Injectione Polpharma  10ml</t>
  </si>
  <si>
    <t>10 ml</t>
  </si>
  <si>
    <t>Arcalen</t>
  </si>
  <si>
    <t>Arduan 4mg</t>
  </si>
  <si>
    <t>Argentum Nitricum</t>
  </si>
  <si>
    <t>25g</t>
  </si>
  <si>
    <t>Subst.</t>
  </si>
  <si>
    <t>Argosulfan 400g</t>
  </si>
  <si>
    <t>2%</t>
  </si>
  <si>
    <t>krem</t>
  </si>
  <si>
    <t>Argosulfan 40g</t>
  </si>
  <si>
    <t>Arthrotec</t>
  </si>
  <si>
    <t>Ascofer</t>
  </si>
  <si>
    <t>Aspafar Farmapol</t>
  </si>
  <si>
    <t>Atorvastatin Bluefish</t>
  </si>
  <si>
    <t>20 mg</t>
  </si>
  <si>
    <t>Atrodil</t>
  </si>
  <si>
    <t>0,02 mg w dawce</t>
  </si>
  <si>
    <t>Atropinum Sulfuricum 1 mg</t>
  </si>
  <si>
    <t>0,001 g/1 ml</t>
  </si>
  <si>
    <t>Azimycin  500mg</t>
  </si>
  <si>
    <t>Azimycin 125mg</t>
  </si>
  <si>
    <t>0,125 g</t>
  </si>
  <si>
    <t>Azitrolek 0.1g/5ml 20 ml</t>
  </si>
  <si>
    <t>0,1 g/5 ml</t>
  </si>
  <si>
    <t>Azitrolek 0.2g/5ml  20ml</t>
  </si>
  <si>
    <t>0,2 g/5 ml</t>
  </si>
  <si>
    <t>Azitrolek 0.2g/5ml 30 ml</t>
  </si>
  <si>
    <t>Azycyna</t>
  </si>
  <si>
    <t>Baclofen Polpharma 10mg</t>
  </si>
  <si>
    <t>Barium Sulfuricum</t>
  </si>
  <si>
    <t>100 g/100 ml</t>
  </si>
  <si>
    <t>Bebilon Pepti 1 DHA</t>
  </si>
  <si>
    <t>od urodzenia</t>
  </si>
  <si>
    <t>Bebilon Pepti 2 DHA</t>
  </si>
  <si>
    <t>po 6. miesiącu</t>
  </si>
  <si>
    <t>Bellapan</t>
  </si>
  <si>
    <t>0,25 mg</t>
  </si>
  <si>
    <t>Benfogamma</t>
  </si>
  <si>
    <t>Berodual</t>
  </si>
  <si>
    <t>Betadine 30ml</t>
  </si>
  <si>
    <t>10%</t>
  </si>
  <si>
    <t>Betadine Płyn Antyseptyczny 1l</t>
  </si>
  <si>
    <t>Betaloc 0.005g/5ml</t>
  </si>
  <si>
    <t>0,005 g/5 ml</t>
  </si>
  <si>
    <t>Biodacyna 125mg/ml   2ml</t>
  </si>
  <si>
    <t>125mg/ml</t>
  </si>
  <si>
    <t>Biodacyna 250mg/ml   2ml</t>
  </si>
  <si>
    <t>0,5 g/2 ml</t>
  </si>
  <si>
    <t>Biodacyna Ophtalmicum 0,3%</t>
  </si>
  <si>
    <t>0,3%</t>
  </si>
  <si>
    <t>Biofuroksym 0.75 g</t>
  </si>
  <si>
    <t>0,75 g</t>
  </si>
  <si>
    <t>Biofuroksym 1.5g</t>
  </si>
  <si>
    <t>1,5 g</t>
  </si>
  <si>
    <t>Biosotal 40</t>
  </si>
  <si>
    <t>0,04 g</t>
  </si>
  <si>
    <t>Biosotal 80</t>
  </si>
  <si>
    <t>0,08 g</t>
  </si>
  <si>
    <t>Biotaksym 1 g</t>
  </si>
  <si>
    <t>Biotrakson 1 g</t>
  </si>
  <si>
    <t>Biotum 1 g</t>
  </si>
  <si>
    <t>Bisacodyl GSK 0.01g czopki</t>
  </si>
  <si>
    <t>czopki</t>
  </si>
  <si>
    <t>Biseptol 480</t>
  </si>
  <si>
    <t>Borasol 3% płyn</t>
  </si>
  <si>
    <t>200 ml</t>
  </si>
  <si>
    <t>Brilique</t>
  </si>
  <si>
    <t>0,09g</t>
  </si>
  <si>
    <t>tabl.pow.</t>
  </si>
  <si>
    <t>Bromergon</t>
  </si>
  <si>
    <t>0,0025 g</t>
  </si>
  <si>
    <t>Budezonid Lek-Am</t>
  </si>
  <si>
    <t>0,4 mg</t>
  </si>
  <si>
    <t>Buscolysin 20 mg</t>
  </si>
  <si>
    <t>0,02 g/1 ml</t>
  </si>
  <si>
    <t>Calcitonin 100</t>
  </si>
  <si>
    <t>100j.m/ml</t>
  </si>
  <si>
    <t>Calcium gluconicum</t>
  </si>
  <si>
    <t>0,5 g = 0,0447 g wapnia</t>
  </si>
  <si>
    <t>Calcium HASCO</t>
  </si>
  <si>
    <t>Captopril Jelfa 12,5 mg</t>
  </si>
  <si>
    <t>0,0125 g</t>
  </si>
  <si>
    <t>Carbo Activ Aflofarm</t>
  </si>
  <si>
    <t>Cerutin</t>
  </si>
  <si>
    <t>Chlorchinaldin Vp</t>
  </si>
  <si>
    <t>0,002 g</t>
  </si>
  <si>
    <t>Tabl. Do Ssania/Gryzienia/Żucia</t>
  </si>
  <si>
    <t>Chlorsuccillin 200mg</t>
  </si>
  <si>
    <t>0,2 g</t>
  </si>
  <si>
    <t>Clatra</t>
  </si>
  <si>
    <t>0,02 g</t>
  </si>
  <si>
    <t>Clotrimazol 0.1 x 6 tabl</t>
  </si>
  <si>
    <t>tabl. dopochw.</t>
  </si>
  <si>
    <t>Clotrimazolum GSK 1% krem</t>
  </si>
  <si>
    <t>Co-Bespres 160 Mg + 25 Mg</t>
  </si>
  <si>
    <t>Colchicum Dispert</t>
  </si>
  <si>
    <t>0,5 mg</t>
  </si>
  <si>
    <t>Colistin Tzf</t>
  </si>
  <si>
    <t>1 mln j.m.</t>
  </si>
  <si>
    <t>Cordarone</t>
  </si>
  <si>
    <t>0,15 g/3 ml</t>
  </si>
  <si>
    <t>Corhydron 100</t>
  </si>
  <si>
    <t>Corhydron 25 mg</t>
  </si>
  <si>
    <t>Cusi Erythromycin 0,5%</t>
  </si>
  <si>
    <t>maść do oczu</t>
  </si>
  <si>
    <t>Cyclonamine 12,5%</t>
  </si>
  <si>
    <t>0,25 g/2 ml</t>
  </si>
  <si>
    <t>Cyclonamine 250 mg</t>
  </si>
  <si>
    <t>Czopki Glicerolowe 1g</t>
  </si>
  <si>
    <t>Czopki Glicerolowe 2g</t>
  </si>
  <si>
    <t>Deflegmin 30 mg</t>
  </si>
  <si>
    <t>0,03 g</t>
  </si>
  <si>
    <t>Depakine Chronosphere 500</t>
  </si>
  <si>
    <t>granulat</t>
  </si>
  <si>
    <t>Detreomycyna 2%</t>
  </si>
  <si>
    <t>Devikap</t>
  </si>
  <si>
    <t>15000 j.m./1 ml</t>
  </si>
  <si>
    <t>Krople</t>
  </si>
  <si>
    <t>Dexaven 4 mg</t>
  </si>
  <si>
    <t>0,004 g/1 ml</t>
  </si>
  <si>
    <t>Dexaven 8 mg</t>
  </si>
  <si>
    <t>0,008 g/2 ml</t>
  </si>
  <si>
    <t>Diclac 100</t>
  </si>
  <si>
    <t>Dih</t>
  </si>
  <si>
    <t>Diprophos</t>
  </si>
  <si>
    <t>Dopegyt</t>
  </si>
  <si>
    <t>Dormicum 7.5mg</t>
  </si>
  <si>
    <t>0,0075 g</t>
  </si>
  <si>
    <t>Doxepin 10</t>
  </si>
  <si>
    <t>Doxepin 25</t>
  </si>
  <si>
    <t>Doxycyclinum  100mg</t>
  </si>
  <si>
    <t>Duomox 1 g</t>
  </si>
  <si>
    <t>Duphaston</t>
  </si>
  <si>
    <t>Ebrantil 25</t>
  </si>
  <si>
    <t>0,025 g/5 ml</t>
  </si>
  <si>
    <t>Egzysta</t>
  </si>
  <si>
    <t>0,075g</t>
  </si>
  <si>
    <t>Eliquis</t>
  </si>
  <si>
    <t>0,0025g</t>
  </si>
  <si>
    <t>Emla</t>
  </si>
  <si>
    <t>5g</t>
  </si>
  <si>
    <t>Enarenal 10 mg</t>
  </si>
  <si>
    <t>Enarenal 5 mg</t>
  </si>
  <si>
    <t>Encorton</t>
  </si>
  <si>
    <t>0,020g</t>
  </si>
  <si>
    <t>Enema</t>
  </si>
  <si>
    <t>Enterodr.</t>
  </si>
  <si>
    <t>Enzaprost F 5</t>
  </si>
  <si>
    <t>0,005 g/1 ml</t>
  </si>
  <si>
    <t>Eplenocard</t>
  </si>
  <si>
    <t>Erythromycinum Intravenosum 0.3 g</t>
  </si>
  <si>
    <t>Esputicon</t>
  </si>
  <si>
    <t>Esseliv Forte</t>
  </si>
  <si>
    <t>Estazolam Polfarmex</t>
  </si>
  <si>
    <t>Etanol</t>
  </si>
  <si>
    <t>96%</t>
  </si>
  <si>
    <t>800g</t>
  </si>
  <si>
    <t>Etanol 70%</t>
  </si>
  <si>
    <t>1.0</t>
  </si>
  <si>
    <t>Euphyllin Cr Retard 250 mg</t>
  </si>
  <si>
    <t>Euthyrox 50</t>
  </si>
  <si>
    <t>0,05 mg</t>
  </si>
  <si>
    <t>Euthyrox N 100</t>
  </si>
  <si>
    <t>0,1 mg</t>
  </si>
  <si>
    <t>Exacyl 500mg</t>
  </si>
  <si>
    <t>Fenistil</t>
  </si>
  <si>
    <t>0,1%</t>
  </si>
  <si>
    <t>Ferrum Lek 0.05g/5ml syrop</t>
  </si>
  <si>
    <t>0,05 g żelaza/5 ml</t>
  </si>
  <si>
    <t>Finlepsin 200 Retard</t>
  </si>
  <si>
    <t>Flegamina O Smaku Miętowym</t>
  </si>
  <si>
    <t>0,004 g/5 ml</t>
  </si>
  <si>
    <t>Flucinar</t>
  </si>
  <si>
    <t>0,25 mg/g</t>
  </si>
  <si>
    <t>Flucofast 100 mg</t>
  </si>
  <si>
    <t>Fluconazole Kabi</t>
  </si>
  <si>
    <t>0,2 g/100 ml</t>
  </si>
  <si>
    <t>Flucorta</t>
  </si>
  <si>
    <t>Fortrans</t>
  </si>
  <si>
    <t>Forxiga</t>
  </si>
  <si>
    <t>Furagin</t>
  </si>
  <si>
    <t>Furosemidum 40 mg</t>
  </si>
  <si>
    <t>Furosemidum Polpharma 5 amp</t>
  </si>
  <si>
    <t>0,02 g/2 ml</t>
  </si>
  <si>
    <t>Furosemidum Polpharma 50 amp</t>
  </si>
  <si>
    <t>Gamma Anty-Hbs 200</t>
  </si>
  <si>
    <t>200 j.m./1 ml</t>
  </si>
  <si>
    <t>Gastrolit</t>
  </si>
  <si>
    <t>Gelatum Aluminii Phosphorici Aflofarm</t>
  </si>
  <si>
    <t>4,5%</t>
  </si>
  <si>
    <t>Gencjana 1% Roztwór Spirytusowy</t>
  </si>
  <si>
    <t>Gencjana 1% Roztwór Wodny</t>
  </si>
  <si>
    <t>Gensulin M30 (30/70)</t>
  </si>
  <si>
    <t>Gensulin M50 (50/50)</t>
  </si>
  <si>
    <t>Gensulin N</t>
  </si>
  <si>
    <t>Gensulin R</t>
  </si>
  <si>
    <t>Gentamicin Krka 40 mg</t>
  </si>
  <si>
    <t>0,04 g/1 ml</t>
  </si>
  <si>
    <t>Gentamicin Krka 80mg</t>
  </si>
  <si>
    <t>0,08 g/2 ml</t>
  </si>
  <si>
    <t>Glucophage Xr</t>
  </si>
  <si>
    <t>Glucosum 75 g</t>
  </si>
  <si>
    <t>75 g</t>
  </si>
  <si>
    <t>Glucosum Teva 20%</t>
  </si>
  <si>
    <t>20%/10 ml</t>
  </si>
  <si>
    <t>Glypressin</t>
  </si>
  <si>
    <t>0,001 g/8,5 ml</t>
  </si>
  <si>
    <t>Groprinosin 150ml</t>
  </si>
  <si>
    <t>0,25 g/5 ml</t>
  </si>
  <si>
    <t>Groprinosin 500mg</t>
  </si>
  <si>
    <t>Gynalgin</t>
  </si>
  <si>
    <t>Hemofer Prolongatum</t>
  </si>
  <si>
    <t>0,105 g żelaza</t>
  </si>
  <si>
    <t>Hemorectal</t>
  </si>
  <si>
    <t>Hepa-Merz</t>
  </si>
  <si>
    <t>5 g/10 ml</t>
  </si>
  <si>
    <t>Heparegen</t>
  </si>
  <si>
    <t>Heparin 25000 jm</t>
  </si>
  <si>
    <t>25000 j.m./5 ml</t>
  </si>
  <si>
    <t>Heparinum Hasco</t>
  </si>
  <si>
    <t>1000 j.m./1 g</t>
  </si>
  <si>
    <t>Hepatil</t>
  </si>
  <si>
    <t>Hiconcil 500mg</t>
  </si>
  <si>
    <t>Hidrasec 30 Mg</t>
  </si>
  <si>
    <t>Granulat -&gt; Zawiesina</t>
  </si>
  <si>
    <t>Humalog Mix25</t>
  </si>
  <si>
    <t>Humulin N 100j.m/1ml 5wkł.x3ml</t>
  </si>
  <si>
    <t>100j.m</t>
  </si>
  <si>
    <t>Humulin R</t>
  </si>
  <si>
    <t>Hydrochlorothiazidum 25 mg</t>
  </si>
  <si>
    <t>Hydrocortisonum Jelfa</t>
  </si>
  <si>
    <t>Hydroxyzine 100mg/2ml x 10f</t>
  </si>
  <si>
    <t>100mg/ml</t>
  </si>
  <si>
    <t>amp.</t>
  </si>
  <si>
    <t>Hydroxyzinum Vp  25 mg</t>
  </si>
  <si>
    <t>Hydroxyzinum Vp 10 mg</t>
  </si>
  <si>
    <t>Hydroxyzinum Vp syrop</t>
  </si>
  <si>
    <t>0,01 g/5 ml</t>
  </si>
  <si>
    <t>Hygroton</t>
  </si>
  <si>
    <t>Hypnomidate</t>
  </si>
  <si>
    <t>Insulatard Penfill</t>
  </si>
  <si>
    <t>Iruxol Mono</t>
  </si>
  <si>
    <t>Jardiance</t>
  </si>
  <si>
    <t>0,01g</t>
  </si>
  <si>
    <t>Kalipoz Prolongatum</t>
  </si>
  <si>
    <t>0,75 g = 0,391 g potasu</t>
  </si>
  <si>
    <t>Kalium</t>
  </si>
  <si>
    <t>0,391 g potasu/5 ml</t>
  </si>
  <si>
    <t>Karnidin</t>
  </si>
  <si>
    <t>Klacid</t>
  </si>
  <si>
    <t>Kreon Travix</t>
  </si>
  <si>
    <t>Kventiax 25 Mg</t>
  </si>
  <si>
    <t>Lacipil 4 mg</t>
  </si>
  <si>
    <t>Lactulosum HASCO</t>
  </si>
  <si>
    <t>7,5 g/15 ml</t>
  </si>
  <si>
    <t>Lakcid</t>
  </si>
  <si>
    <t>Laktoza jednowodna</t>
  </si>
  <si>
    <t>1000g</t>
  </si>
  <si>
    <t>Lantus Solostar</t>
  </si>
  <si>
    <t>Lekoklar Forte</t>
  </si>
  <si>
    <t>Levemir Penfill</t>
  </si>
  <si>
    <t>Lidocain-Egis</t>
  </si>
  <si>
    <t>Lignocainum Jelfa A</t>
  </si>
  <si>
    <t>Lignocainum Jelfa U</t>
  </si>
  <si>
    <t>Linomag</t>
  </si>
  <si>
    <t>Lipanthyl Supra 160</t>
  </si>
  <si>
    <t>0,16 g</t>
  </si>
  <si>
    <t>Lipanthyl Supra 215 Mg</t>
  </si>
  <si>
    <t>0,215 g</t>
  </si>
  <si>
    <t>Loratan</t>
  </si>
  <si>
    <t>caps</t>
  </si>
  <si>
    <t>Lorista</t>
  </si>
  <si>
    <t>Luminalum 15 mg czopki</t>
  </si>
  <si>
    <t>Luteina 50 pdj</t>
  </si>
  <si>
    <t>tabl. podjęzykowe</t>
  </si>
  <si>
    <t>Luteina dpoch</t>
  </si>
  <si>
    <t>Magnesii Sulfurici 20%</t>
  </si>
  <si>
    <t>200mg/ml</t>
  </si>
  <si>
    <t>Magnezin 500mg</t>
  </si>
  <si>
    <t>0,5 g = 0,13 g magnezu</t>
  </si>
  <si>
    <t>Manusan</t>
  </si>
  <si>
    <t>Marcaine-Adrenaline 0,5%</t>
  </si>
  <si>
    <t>Maść Z Witaminą A</t>
  </si>
  <si>
    <t>400 j.m./1 g</t>
  </si>
  <si>
    <t>Memotropil 1200mg</t>
  </si>
  <si>
    <t>1,2 g</t>
  </si>
  <si>
    <t>Memotropil 20% 60 ml</t>
  </si>
  <si>
    <t>12 g/60 ml</t>
  </si>
  <si>
    <t>Meropenem Acid</t>
  </si>
  <si>
    <t>1g</t>
  </si>
  <si>
    <t>Methergina import docelowy</t>
  </si>
  <si>
    <t>0,2 mg/1 ml</t>
  </si>
  <si>
    <t>Metocard</t>
  </si>
  <si>
    <t>Metocard Zk</t>
  </si>
  <si>
    <t>0,0475 g bursztynianu = 0,05 g winianu</t>
  </si>
  <si>
    <t>Metoclopramidum 0,5% Polpharma</t>
  </si>
  <si>
    <t>0,01 g/2 ml</t>
  </si>
  <si>
    <t>Metoclopramidum Polpharma</t>
  </si>
  <si>
    <t>Metronidazol 0,5% Polpharma</t>
  </si>
  <si>
    <t>0,5%/100 ml</t>
  </si>
  <si>
    <t>Metronidazol Polpharma 250 mg</t>
  </si>
  <si>
    <t>Metypred 16 mg</t>
  </si>
  <si>
    <t>0,016 g</t>
  </si>
  <si>
    <t>Metypred 4 mg</t>
  </si>
  <si>
    <t>Milgamma N</t>
  </si>
  <si>
    <t>Milukante</t>
  </si>
  <si>
    <t>Milurit 100 mg</t>
  </si>
  <si>
    <t>Mivacron 10 mg</t>
  </si>
  <si>
    <t>Mixtard 30 Penfill</t>
  </si>
  <si>
    <t>Monover</t>
  </si>
  <si>
    <t>0,1g/1ml</t>
  </si>
  <si>
    <t>inj</t>
  </si>
  <si>
    <t>Mucosolvan Inhalacje</t>
  </si>
  <si>
    <t>0,0075 g/1 ml</t>
  </si>
  <si>
    <t>Mydocalm 50 mg</t>
  </si>
  <si>
    <t>Naproxen Polfarmex</t>
  </si>
  <si>
    <t>Natrium Bicarbonicum 8,4% Polpharma</t>
  </si>
  <si>
    <t>8,4%/20 ml</t>
  </si>
  <si>
    <t>Natrium Chloratum 0,9% Fresenius 1 l.</t>
  </si>
  <si>
    <t>0,9%</t>
  </si>
  <si>
    <t>Natrium chloratum 0.9% 10ml plast</t>
  </si>
  <si>
    <t>0,9%/10 ml</t>
  </si>
  <si>
    <t>Natrium chloratum 0.9% 10ml szkło</t>
  </si>
  <si>
    <t>Natrium chloratum 09% pro irrr. 3000ml</t>
  </si>
  <si>
    <t>Natrium Chloratum 10% 10ml</t>
  </si>
  <si>
    <t>10%/10 ml</t>
  </si>
  <si>
    <r>
      <t xml:space="preserve">Nebbud 0.25mg/ml  </t>
    </r>
    <r>
      <rPr>
        <i/>
        <sz val="10"/>
        <color rgb="FF000000"/>
        <rFont val="Arial"/>
        <family val="2"/>
        <charset val="238"/>
      </rPr>
      <t>(nie zamieniać)</t>
    </r>
  </si>
  <si>
    <t>0,5 mg/2 ml (0,25 mg/1 ml)</t>
  </si>
  <si>
    <r>
      <t xml:space="preserve">Nebbud 0.5mg/ml  </t>
    </r>
    <r>
      <rPr>
        <i/>
        <sz val="10"/>
        <color rgb="FF000000"/>
        <rFont val="Arial"/>
        <family val="2"/>
        <charset val="238"/>
      </rPr>
      <t>(nie zamieniać)</t>
    </r>
  </si>
  <si>
    <t>0,001 g/2 ml</t>
  </si>
  <si>
    <t>Neomycin 32g</t>
  </si>
  <si>
    <t>1,172%</t>
  </si>
  <si>
    <t>Neomycinum</t>
  </si>
  <si>
    <t>Neomycinum 3g</t>
  </si>
  <si>
    <t>Neospasmina</t>
  </si>
  <si>
    <t>1250g</t>
  </si>
  <si>
    <t>Neurontin 300</t>
  </si>
  <si>
    <t>Nexium 40 mg fiol</t>
  </si>
  <si>
    <t>Nifuroksazyd Hasco 100mg</t>
  </si>
  <si>
    <t>Nitromint</t>
  </si>
  <si>
    <t>0,4 mg w dawce</t>
  </si>
  <si>
    <t>Nivalin</t>
  </si>
  <si>
    <t>Nolpaza 20 Mg</t>
  </si>
  <si>
    <t>Norsept 400mg</t>
  </si>
  <si>
    <t>0,4 g</t>
  </si>
  <si>
    <t>No-Spa</t>
  </si>
  <si>
    <t>No-Spa 40mg/2ml</t>
  </si>
  <si>
    <t>0,04 g/2 ml</t>
  </si>
  <si>
    <t>Novomix 30 Penfill</t>
  </si>
  <si>
    <t>Novomix 50 Penfill</t>
  </si>
  <si>
    <t>Novorapid Penfill</t>
  </si>
  <si>
    <t>Novoscabin</t>
  </si>
  <si>
    <t>30%</t>
  </si>
  <si>
    <t>Nurofen Dla Dzieci Forte</t>
  </si>
  <si>
    <t>4% = 0,2 g/5 ml</t>
  </si>
  <si>
    <t>Nutramigen 1 LGG</t>
  </si>
  <si>
    <t>Nutramigen 2 LGG</t>
  </si>
  <si>
    <t>od 6. miesiąca</t>
  </si>
  <si>
    <t>Nystatyna  100 000 jm</t>
  </si>
  <si>
    <t>100000 j.m.</t>
  </si>
  <si>
    <t>Nystatyna  500000 jm</t>
  </si>
  <si>
    <t>500000 j.m.</t>
  </si>
  <si>
    <t>Nystatyna Teva</t>
  </si>
  <si>
    <t>2,784mln jm/5.8g</t>
  </si>
  <si>
    <t>Octenisept 1l</t>
  </si>
  <si>
    <t>Octenisept 50ml</t>
  </si>
  <si>
    <t>Oftagel</t>
  </si>
  <si>
    <t>0,25%</t>
  </si>
  <si>
    <t>żel do oczu</t>
  </si>
  <si>
    <t>Omeprazol rozpuszczalność w soli i glukozie</t>
  </si>
  <si>
    <t>0,04g</t>
  </si>
  <si>
    <t>Ondansteron Accord 2mg/ml</t>
  </si>
  <si>
    <t>2mg</t>
  </si>
  <si>
    <t>inj. im./iv.</t>
  </si>
  <si>
    <t>Opacorden 200mg</t>
  </si>
  <si>
    <t>60 tab.</t>
  </si>
  <si>
    <t>proszek do p. roztworu (bananowy)</t>
  </si>
  <si>
    <t>Ospen 1000000 jed.</t>
  </si>
  <si>
    <t>1</t>
  </si>
  <si>
    <t>Ospen 750</t>
  </si>
  <si>
    <t>750000 j.m./5 ml</t>
  </si>
  <si>
    <t>Oxodil</t>
  </si>
  <si>
    <t>0,012 mg</t>
  </si>
  <si>
    <t>Oxycort 10g 3%</t>
  </si>
  <si>
    <t>3%</t>
  </si>
  <si>
    <t>Oxycort 32.25g</t>
  </si>
  <si>
    <t xml:space="preserve">Oxytocyna </t>
  </si>
  <si>
    <t>5 j.m./1 ml</t>
  </si>
  <si>
    <t>Pabal</t>
  </si>
  <si>
    <t>0,1 mg/1 ml</t>
  </si>
  <si>
    <t>Pabi-Dexamethason 1mg</t>
  </si>
  <si>
    <t>0,001 g</t>
  </si>
  <si>
    <t>Panthenol</t>
  </si>
  <si>
    <t>4,63%</t>
  </si>
  <si>
    <t>Paracetamol Lgo</t>
  </si>
  <si>
    <t>Partusisten</t>
  </si>
  <si>
    <t>0,5 mg/10 ml</t>
  </si>
  <si>
    <t>Pedicul Hermal</t>
  </si>
  <si>
    <t>100%</t>
  </si>
  <si>
    <t>Penicillinum Crystallisatum 1mln</t>
  </si>
  <si>
    <t>Perazin 25 Mg</t>
  </si>
  <si>
    <t>Perlinganit 10 mg/10ml</t>
  </si>
  <si>
    <t>0,01 g/10 ml</t>
  </si>
  <si>
    <t>Phenazolinum 100mg/ml</t>
  </si>
  <si>
    <t>Pigmentum Castellani</t>
  </si>
  <si>
    <t>Pimafucort</t>
  </si>
  <si>
    <t>Polfenon</t>
  </si>
  <si>
    <t>0,15 g</t>
  </si>
  <si>
    <t>Polfergan 150ml</t>
  </si>
  <si>
    <t>Polfilin 100mg/5 ml</t>
  </si>
  <si>
    <t>Polfilin Prolongatum</t>
  </si>
  <si>
    <t>Polhumin Mix-2</t>
  </si>
  <si>
    <t>Polhumin N</t>
  </si>
  <si>
    <t>Polhumin R</t>
  </si>
  <si>
    <t>Polopiryna Max</t>
  </si>
  <si>
    <t>Polopiryna S 300mg</t>
  </si>
  <si>
    <t>Polprazol 20 mg</t>
  </si>
  <si>
    <t>Polstigminum</t>
  </si>
  <si>
    <t>0,5 mg/1 ml</t>
  </si>
  <si>
    <t>Poltram 100 mg/2ml</t>
  </si>
  <si>
    <t>Poltram 50 mg</t>
  </si>
  <si>
    <t>Poltram 50mg/1ml</t>
  </si>
  <si>
    <t>0,05 g/1 ml</t>
  </si>
  <si>
    <t>Polvertic 24 mg</t>
  </si>
  <si>
    <t>0,024 g</t>
  </si>
  <si>
    <t>Pradaxa</t>
  </si>
  <si>
    <t>0,11 g</t>
  </si>
  <si>
    <t>Pridinol</t>
  </si>
  <si>
    <t>Promazin Jelfa  50 mg</t>
  </si>
  <si>
    <t>Promazin Jelfa 25 mg</t>
  </si>
  <si>
    <t>Prostin Vr</t>
  </si>
  <si>
    <t>0,5 mg/2 ml = 0,25 mg/1 ml</t>
  </si>
  <si>
    <t>0,001 g/2 ml = 0,5 mg/1 ml</t>
  </si>
  <si>
    <t>Pyralgin 1g/ml</t>
  </si>
  <si>
    <t>1 g/2 ml</t>
  </si>
  <si>
    <t>Pyralgina 500mg</t>
  </si>
  <si>
    <t>Ranigast 150 mg</t>
  </si>
  <si>
    <t>Relsed</t>
  </si>
  <si>
    <t>0,005 g/2,5 ml</t>
  </si>
  <si>
    <t>Resonium A</t>
  </si>
  <si>
    <t>99,934% = 1,42 g sodu/15 g</t>
  </si>
  <si>
    <t>Rhophulac300</t>
  </si>
  <si>
    <t>0,3mg/ml</t>
  </si>
  <si>
    <t>amp/strzyk.</t>
  </si>
  <si>
    <t>Ristaben</t>
  </si>
  <si>
    <t>Rivastigmin Neuropharma</t>
  </si>
  <si>
    <t>Roqurum</t>
  </si>
  <si>
    <t>0,1 g/10 ml</t>
  </si>
  <si>
    <t>Rosutrox</t>
  </si>
  <si>
    <t>Rovamycine 1,5 mln</t>
  </si>
  <si>
    <t>1,5 mln j.m. = 0,5 g</t>
  </si>
  <si>
    <t>Rovamycine 3 mln</t>
  </si>
  <si>
    <t>3 mln j.m.</t>
  </si>
  <si>
    <t>Rytmonorm</t>
  </si>
  <si>
    <t>0,07 g/20 ml</t>
  </si>
  <si>
    <t>Salbutamol</t>
  </si>
  <si>
    <t>0,5mg/ml</t>
  </si>
  <si>
    <t>Sevofluran</t>
  </si>
  <si>
    <t>250ml</t>
  </si>
  <si>
    <t>Simvasterol 20 mg</t>
  </si>
  <si>
    <t>Siofor 500 60 tabl</t>
  </si>
  <si>
    <t>Siofor 850</t>
  </si>
  <si>
    <t>0,85 g</t>
  </si>
  <si>
    <t>Smecta</t>
  </si>
  <si>
    <t>3 g</t>
  </si>
  <si>
    <t>Sobycor</t>
  </si>
  <si>
    <t>0,005g</t>
  </si>
  <si>
    <t>Sodu Chlorek</t>
  </si>
  <si>
    <t>100 g</t>
  </si>
  <si>
    <t>subst.</t>
  </si>
  <si>
    <t>Sodu Cytrynian</t>
  </si>
  <si>
    <t>Sofnolime 2550 Wv Usp Grade</t>
  </si>
  <si>
    <t>Solcoseryl żel</t>
  </si>
  <si>
    <t>Solu-Medrol</t>
  </si>
  <si>
    <t>Somatostati 3 mg</t>
  </si>
  <si>
    <t>3mg</t>
  </si>
  <si>
    <t>Spasticol</t>
  </si>
  <si>
    <t>Spiriva Respimat</t>
  </si>
  <si>
    <t>0,0025 mg dawka odmierzona/0,005 mg leczn.</t>
  </si>
  <si>
    <t>Spironol 100</t>
  </si>
  <si>
    <t>Spironol 25 mg</t>
  </si>
  <si>
    <t>Spirytus Hibitanowy 0,5% Ats</t>
  </si>
  <si>
    <t>1l</t>
  </si>
  <si>
    <t>Staveran 120</t>
  </si>
  <si>
    <t>0,12 g</t>
  </si>
  <si>
    <t>Staveran 40</t>
  </si>
  <si>
    <t>Sudocrem</t>
  </si>
  <si>
    <t>125g</t>
  </si>
  <si>
    <t>Sulfacetamidum Polpharma</t>
  </si>
  <si>
    <t>10%/0,5 ml</t>
  </si>
  <si>
    <t>Sulfarinol</t>
  </si>
  <si>
    <t>20ml</t>
  </si>
  <si>
    <t>krople</t>
  </si>
  <si>
    <t>Sulfasalazin EN  500mg</t>
  </si>
  <si>
    <t>Sulpiryd</t>
  </si>
  <si>
    <t>0,05g</t>
  </si>
  <si>
    <t>Symtrend</t>
  </si>
  <si>
    <t>Tamiflu 75 mg</t>
  </si>
  <si>
    <t>Telmisartan Egis</t>
  </si>
  <si>
    <t>Telmisartanum 123ratio</t>
  </si>
  <si>
    <t>Tertens-Am 1,5 Mg + 10 Mg</t>
  </si>
  <si>
    <t>Tertens-Am 1,5 Mg + 5 Mg</t>
  </si>
  <si>
    <t>Tetana</t>
  </si>
  <si>
    <t>40 j.m./0,5 ml</t>
  </si>
  <si>
    <t xml:space="preserve">Tetanus Gamma </t>
  </si>
  <si>
    <t>250j.m/1ml</t>
  </si>
  <si>
    <t>Theospirex  200m/10ml</t>
  </si>
  <si>
    <t>Thiocodin</t>
  </si>
  <si>
    <t>Thiogamma Turbo-Set</t>
  </si>
  <si>
    <t>0,6 g/50 ml</t>
  </si>
  <si>
    <t>Thyrozol</t>
  </si>
  <si>
    <t>Tialorid 5mg +50 mg</t>
  </si>
  <si>
    <t>Tienam</t>
  </si>
  <si>
    <t>Tinidazolum Polpharma</t>
  </si>
  <si>
    <t>Torecan</t>
  </si>
  <si>
    <t>0,0065 g</t>
  </si>
  <si>
    <t>Tormentiol</t>
  </si>
  <si>
    <t>Tractocile *</t>
  </si>
  <si>
    <t>0,00675 g/0,9 ml</t>
  </si>
  <si>
    <t xml:space="preserve">inj. </t>
  </si>
  <si>
    <t>0,0375 g/5 ml</t>
  </si>
  <si>
    <t>Trajenta</t>
  </si>
  <si>
    <t>Tramal 100 mg/2 ml</t>
  </si>
  <si>
    <t>Trifas 10</t>
  </si>
  <si>
    <t>Trifas 20</t>
  </si>
  <si>
    <t>0,02 g/4 ml</t>
  </si>
  <si>
    <t>Trifas Cor 5 mg</t>
  </si>
  <si>
    <t>Triplixam 10 Mg + 2,5 Mg + 10 Mg</t>
  </si>
  <si>
    <t>Triplixam 10 Mg + 2,5 Mg + 5 Mg</t>
  </si>
  <si>
    <t>Triplixam 5 Mg + 1,25 Mg + 10 Mg</t>
  </si>
  <si>
    <t>Triplixam 5 Mg + 1,25 Mg + 5 Mg</t>
  </si>
  <si>
    <t>Trittico Cr</t>
  </si>
  <si>
    <t>Tuberculin Ppd Rt 23 Ssi</t>
  </si>
  <si>
    <t>2 j.m./0,1 ml = 1 dawka</t>
  </si>
  <si>
    <t>Ultravist 370 100ml</t>
  </si>
  <si>
    <t>30 g jodu/100 ml</t>
  </si>
  <si>
    <t>Ultravist 370 50ml</t>
  </si>
  <si>
    <t>74 g jodu/200 ml</t>
  </si>
  <si>
    <t>Unasyn 3 G</t>
  </si>
  <si>
    <t>Urostad 0,4 Mg</t>
  </si>
  <si>
    <t>Valsartan 123ratio</t>
  </si>
  <si>
    <t>Venter</t>
  </si>
  <si>
    <t>Ventolin</t>
  </si>
  <si>
    <t>0,1 mg w dawce bezfreonowej</t>
  </si>
  <si>
    <t>Ventolin 0,1%</t>
  </si>
  <si>
    <t>0,0025 g/2,5 ml = 0,1%</t>
  </si>
  <si>
    <t>Victoza</t>
  </si>
  <si>
    <t>0,018 g/3 ml</t>
  </si>
  <si>
    <t>Vitaminum B Compositum</t>
  </si>
  <si>
    <t>Vitaminum B6 Polfarmex</t>
  </si>
  <si>
    <t>Vitaminum C</t>
  </si>
  <si>
    <t>Warfin 3 mg</t>
  </si>
  <si>
    <t>0,003 g</t>
  </si>
  <si>
    <t>Warfin 5 mg</t>
  </si>
  <si>
    <t>Woda Utleniona 3%</t>
  </si>
  <si>
    <t>Xarelto 15mg</t>
  </si>
  <si>
    <t>Xarelto 20mg</t>
  </si>
  <si>
    <t>Xifaxan</t>
  </si>
  <si>
    <t>Zinnat 0.25mg/5ml 50ml</t>
  </si>
  <si>
    <t>Zofenil 30</t>
  </si>
  <si>
    <t>Zofenil 7,5 mg</t>
  </si>
  <si>
    <t>0,0075g</t>
  </si>
  <si>
    <t>* Leki z pozycji 382 i 383 - Tractocile (0,00675 g/0,9 ml i 0,0375 g/5 ml) muszą być dostarczone od tego samego producenta.</t>
  </si>
  <si>
    <t>Acard</t>
  </si>
  <si>
    <t>Acenocoumarol 4 mg</t>
  </si>
  <si>
    <t>Adrenalina Wzf 0,1%</t>
  </si>
  <si>
    <t>Allertec 10 mg</t>
  </si>
  <si>
    <t>Allertec 5mg/5ml syrop</t>
  </si>
  <si>
    <t>0,1% = 0,005 g/5 ml</t>
  </si>
  <si>
    <t>Avedol 6,25</t>
  </si>
  <si>
    <t>0,00625 g</t>
  </si>
  <si>
    <t>Biseptol 480  5ml</t>
  </si>
  <si>
    <t>80mg+16mg/ml</t>
  </si>
  <si>
    <t>Bupivacaine Wzf Spinal 0,5% Heavy</t>
  </si>
  <si>
    <t>Bupivacainum Hydrochloricum Wzf 0,5%</t>
  </si>
  <si>
    <t>0,05 g/10 ml</t>
  </si>
  <si>
    <t>Calcium Chloratum Wzf 10%</t>
  </si>
  <si>
    <t>1 g/10 ml</t>
  </si>
  <si>
    <t>Calperos 1000</t>
  </si>
  <si>
    <t>1 g = 0,4 g wapnia</t>
  </si>
  <si>
    <t>Cipronex</t>
  </si>
  <si>
    <t>2mg/ml-100ml</t>
  </si>
  <si>
    <t>roztw.do inj.</t>
  </si>
  <si>
    <t>Clemastinum  1 mg</t>
  </si>
  <si>
    <t>Clemastinum Aflofarm</t>
  </si>
  <si>
    <t>0,001 g/10 ml</t>
  </si>
  <si>
    <t>Clemastinum Wzf 2mg/2ml</t>
  </si>
  <si>
    <t>0,002 g/2 ml</t>
  </si>
  <si>
    <t>Digoxin 0.5mg/2ml</t>
  </si>
  <si>
    <t>0,5 mg/2 ml</t>
  </si>
  <si>
    <t>Digoxin Teva 0,25 mg</t>
  </si>
  <si>
    <t>Digoxin Teva 0.1 mg</t>
  </si>
  <si>
    <t>Dolcontral 0.05g/ml</t>
  </si>
  <si>
    <t>Dolcontral 0.1g/2ml</t>
  </si>
  <si>
    <t>Dopaminum Hydrochloricum Wzf 1%</t>
  </si>
  <si>
    <t>0,05 g/5 ml</t>
  </si>
  <si>
    <t>Dopaminum Hydrochloricum Wzf 4%</t>
  </si>
  <si>
    <t>Doxonex 4mg</t>
  </si>
  <si>
    <t>Ephedrinum Hydrochloricum Wzf</t>
  </si>
  <si>
    <t>0,025 g/1 ml</t>
  </si>
  <si>
    <t>Exacyl  500mg/5ml</t>
  </si>
  <si>
    <t>0,5 g/5 ml</t>
  </si>
  <si>
    <t>Fenactil</t>
  </si>
  <si>
    <t>0,05 g/2 ml</t>
  </si>
  <si>
    <t>Fenactil  5mg/ml 5ml</t>
  </si>
  <si>
    <t>Fentanyl Wzf 0.1mg/2ml</t>
  </si>
  <si>
    <t>0,1 mg/2 ml</t>
  </si>
  <si>
    <t>Fentanyl Wzf 0.5mg/10ml</t>
  </si>
  <si>
    <t>Gamma-Anty D</t>
  </si>
  <si>
    <t>50mcg</t>
  </si>
  <si>
    <t>150mcg</t>
  </si>
  <si>
    <t>Haloperidol 1 mg</t>
  </si>
  <si>
    <t>Haloperidol Wzf 0,2%</t>
  </si>
  <si>
    <t>0,2%</t>
  </si>
  <si>
    <t>Haloperidol WZF 5mg/ml</t>
  </si>
  <si>
    <t>Heviran 800mg</t>
  </si>
  <si>
    <t>0,8 g</t>
  </si>
  <si>
    <t>Kalium Chloratum WZF 15% 20 ml</t>
  </si>
  <si>
    <t>3 g/20 ml</t>
  </si>
  <si>
    <t>Kanavit</t>
  </si>
  <si>
    <t>0,01 g/1 ml</t>
  </si>
  <si>
    <t>Levonor 4 mg</t>
  </si>
  <si>
    <t>0,004 g/4 ml</t>
  </si>
  <si>
    <t>Lignocainum Hydrochloricum WZF 1%</t>
  </si>
  <si>
    <t>Lignocainum Hydrochloricum WZF 2%</t>
  </si>
  <si>
    <t>Loperamid Wzf 2 mg</t>
  </si>
  <si>
    <t>Midanium 0.005g/5ml</t>
  </si>
  <si>
    <t>Midanium 5mg/ml  10ml</t>
  </si>
  <si>
    <t>5mg/ml</t>
  </si>
  <si>
    <t>Morphini Sulfas Wzf 0.01g/ml</t>
  </si>
  <si>
    <t>Morphini Sulfas Wzf 0.02g/ml</t>
  </si>
  <si>
    <t>Naloxonum Hydrochloricum WZF 0.4mg</t>
  </si>
  <si>
    <t>0,4 mg/1 ml</t>
  </si>
  <si>
    <t>Nedal</t>
  </si>
  <si>
    <t>Papaverinum Hydrochloricum  40mg/2ml</t>
  </si>
  <si>
    <t>Propranolol  10 mg</t>
  </si>
  <si>
    <t>Propranolol 40 mg</t>
  </si>
  <si>
    <t>Proxacin 500</t>
  </si>
  <si>
    <t>Relanium 0.01g/2ml</t>
  </si>
  <si>
    <t>Relanium 5mg</t>
  </si>
  <si>
    <t>Tropicamidum Wzf 1%</t>
  </si>
  <si>
    <t>Vitaminum B 12 500ug/ml</t>
  </si>
  <si>
    <t>500ug/ml</t>
  </si>
  <si>
    <t>Acidum Lacticum</t>
  </si>
  <si>
    <t>100g</t>
  </si>
  <si>
    <t>Benzyna Apteczna</t>
  </si>
  <si>
    <t>Ethacridini Lactas</t>
  </si>
  <si>
    <t>50 g</t>
  </si>
  <si>
    <t>Formaldehyd 37%</t>
  </si>
  <si>
    <t>37%</t>
  </si>
  <si>
    <t>1 l.</t>
  </si>
  <si>
    <t>Kalium Hypermanganicum</t>
  </si>
  <si>
    <t>Perhydrol</t>
  </si>
  <si>
    <t>Preparaty odżywiania wewnątrzjelitowego:</t>
  </si>
  <si>
    <t>33.69.25.10</t>
  </si>
  <si>
    <t>Dieta kompletna, peptydowa, normokaloryczna (1kcal/ml), źródło białka (4g/100ml) – hydrolizat serwatki - mieszanina krótkołańcuchowych peptydów i wolnych aminokwasów, co najmniej 18% wolnych aminokwasów, ponad 25% di i tripeptydów.Zawiera glutaminę. Niska zawartość tłuszczu</t>
  </si>
  <si>
    <t>butelka</t>
  </si>
  <si>
    <t xml:space="preserve">Dieta kompletna, peptydowa, normokaloryczna (1kcal/ml), źródło białka (4g/100ml) – hydrolizat serwatki - mieszanina krótkołańcuchowych peptydów i wolnych aminokwasów, co najmniej 18% wolnych aminokwasów, ponad 25% di i tripeptydów.Zawiera glutaminę. Niska zawartość tłuszczu </t>
  </si>
  <si>
    <t>worek</t>
  </si>
  <si>
    <t>Dieta bezresztkowa, hiperkaloryczna (1,5 kcal/ml).Zawartość białka nie mniej niż 6g/100 ml. Zawartość DHA+EPA. Dieta zawierająca 6 naturalnych karotenoidów.</t>
  </si>
  <si>
    <t>Dieta bezresztkowa, hiperkaloryczna (1,5 kcal/ml). Zawartość białka nie mniej niż 6g/100 ml. Zawartość DHA+EPA.Dieta zawierająca 6 naturalnych karotenoidów.</t>
  </si>
  <si>
    <t xml:space="preserve">Dieta kompletna, normalizująca glikemię, normokaloryczna (1kcal/ml) zawierająca 6 rodzajów błonnika, oparta na białku mleka sojowego. </t>
  </si>
  <si>
    <t xml:space="preserve">Dieta bogatoresztkowa, normokaloryczna (1 kcal/ml). Zawartość 6 rodzajów błonnika -frakcje rozpuszczalne i nierozpuszczalne. Zawartość białka nie mniej niż 4g/100; zawartość wielonienasyconych tłuszczów omega-6/omega-3, zawiera DHA+EPA.  Dieta zawierająca 6 naturalnych karotenoidów. </t>
  </si>
  <si>
    <t>Dieta bezresztkowa, normokaloryczna (1 kcal/ml).Zawartość białka nie mniej niż 4g/100ml. Zawartość wielonienasyconych tłuszczów omega-6/omega-3, zawartość DHA+EPA .Dieta zawierająca 6 naturalnych karotenoidów.</t>
  </si>
  <si>
    <t>Dieta bezresztkowa, normokaloryczna (1 kcal/ml), oparta wyłącznie na białku sojowym o zawartości białka nie mniej niż 4g/100 ml.</t>
  </si>
  <si>
    <t xml:space="preserve">Dieta kompletna, wysokobiałkowa oparta wyłącznie na białku kazeinowym, hiperkaloryczna 1,25 kcal/ml. Zawartość białka nie mniej niż 6,3g/100ml w tym co najmniej  1,5g/100ml glutaminy.  </t>
  </si>
  <si>
    <t xml:space="preserve">Dieta kompletna, bogatoresztkowa, wysokobiałkowa, dla krytycznie chorych pacjentów, hiperkaloryczna 1,28 kcal/ml. Zawartość białka nie mniej niż 7,5g/100 ml w tym  co najmniej 1,6g/100 ml glutaminy, 0,25g/100ml argininy. Zawartość 6 rodzajów błonnika - frakcje rozpuszczalne i nierozpuszczalne. Zawiera wyłącznie tłuszcze LCT. </t>
  </si>
  <si>
    <t>Dieta wspomagająca leczenie ran, bogatoresztkowa, normokaloryczna (1 kcal/ml) oparta na białku kazeinowym, zawierająca 0,85g/100ml argininy,  glutaminę, karotenoidy. Całkowita zawartość białka 5,5g/100ml. Zawartość 6 rodzajów błonnika-frakcje rozpuszczalne i nierozpuszczalne.</t>
  </si>
  <si>
    <t>Dieta kompletna pod względem odżywczym,normalizująca glikemię o niskim indeksie glikemicznym, hiperkaloryczna (1,5 kcal/ml), bogatobiałkowa ,zawartość białka 7,7g/100 ml, zawierająca 6 rodzajów błonnika rozpuszczalnego i nierozpuszczalnego, obniżony współczynnik oddechowy (powyżej 46% energii z tłuszczu), dieta z zawartością oleju rybiego, klinicznie wolna od laktozy, bez zawartości fruktozy.</t>
  </si>
  <si>
    <t>Zestaw do gastrostomii endoskopowej  PEG, zakładany metodą Pull, pod kontrolą endoskopu do długotrwałego odżywiania dożołądkowego (min.30 dni). Wyposażony w zacisk do regulacji przepływu, linię kontrastujacą w promieniach RTG, silikonową płytkę wewnętrzną oraz silikonową płytkę zewnetrzną do umocowania zgłębnika do powłok brzusznych. Zestaw sterylny, jednorazowego użytku, pakowany pojedynczo. Rozmiar CH 18/40 CM</t>
  </si>
  <si>
    <t>pakowany pojedynczo</t>
  </si>
  <si>
    <t>szt.</t>
  </si>
  <si>
    <t>Zgłębnik nosowo-jelitowy do żywienia dojelitowego zakończony samoskręcającą się spiralną pętlą mocującą zgłębnik w jelicie. Materiał - nieprzezroczysty poliuretan.  Wolny od DEHP. Rozmiar CH 10/145 CM</t>
  </si>
  <si>
    <t>szt</t>
  </si>
  <si>
    <t xml:space="preserve">Zgłębnik do żywienia dożołądkowego lub dojelitowego, wykonany z przezroczystego poliuretanu, z podziałką centymetrową oraz linią kontrastującą w RTG. Wolny od DEHP, Rozmiary: CH 10/110 CM; CH 12/110 CM;  </t>
  </si>
  <si>
    <t>Zestaw do przezskórnej  jejunostomii endoskopowej  PEG, przystosowany do zakładania pod kontrolą endoskopu do długotrwałego odżywiania  do jelita czczego lub dwunastnicy. Sterylny, jednorazowego użytku. Wolny od DEHP. Rozmiar CH 9</t>
  </si>
  <si>
    <t>Zgłębnik gastrostomijny. Wykonany z miękkiego przezroczystego silikonu, posiadający wewnętrzny balon mocujący, linię kontrastującą w promieniach RTG.Wolny od DEHP. Sterylny, jednorazowego użytku. Wolny od DEHP. Rozmiar CH 18 i Ch 20</t>
  </si>
  <si>
    <t>Strzykawka enteralna  z końcówką typu EN-FIT  do obsługi żywienia droga przewodu pokarmowego 10ml</t>
  </si>
  <si>
    <t>Strzykawka enteralna  z końcówką typu EN-FIT do obsługi żywienia droga przewodu pokarmowego 60ml</t>
  </si>
  <si>
    <t xml:space="preserve">Zestaw do żywienia dojelitowego w wersji do butelek, kompatybilny z pompą Flocare® 800. Zestaw zawierający port medyczny ENFit™ </t>
  </si>
  <si>
    <t>folia</t>
  </si>
  <si>
    <t xml:space="preserve">Zestaw do żywienia dojelitowego w wersji do worka, kompatybilny z pompą Flocare® 800. Zestaw zawierający  port medyczny ENFit™ </t>
  </si>
  <si>
    <t xml:space="preserve">Zestaw do żywienia dojelitowego w wersji uniwersalnej, kompatybilny z pompą Flocare® 800. Zestaw zawierający port medyczny ENFit™ </t>
  </si>
  <si>
    <t xml:space="preserve">Zestaw do żywienia dojelitowego w wersji do butelek, kompatybilny z pompą Flocare® Infinity. Zestaw zawierający port medyczny ENFit™ </t>
  </si>
  <si>
    <t xml:space="preserve">Zestaw do żywienia dojelitowego w wersji do worków, kompatybilny z pompą Flocare® Infinity. Zestaw zawierający port medyczny ENFit™ </t>
  </si>
  <si>
    <t xml:space="preserve">Zestaw do żywienia dojelitowego w wersji uniwersalnej, kompatybilny z pompą Flocare® Infinity. Zestaw zawierający  port medyczny ENFit™ </t>
  </si>
  <si>
    <t xml:space="preserve">Zestaw do żywienia dojelitowego metodą grawitacyjną w wersji do butelek . Zestaw zawierający port medyczny ENFit™ </t>
  </si>
  <si>
    <t xml:space="preserve">Zestaw do żywienia dojelitowego metodą grawitacyjną w wersji do worków. Zestaw zawierający port medyczny ENFit™ </t>
  </si>
  <si>
    <t xml:space="preserve">Zestaw do żywienia dojelitowego metodą grawitacyjną w wersji uniwersalnej. Zestaw zawierający  port medyczny ENFit™ </t>
  </si>
  <si>
    <t>Dieta kompletna pod względem odżywczym, hiperkaloryczna (2 kcal/ml), niskobiałkowa, zawartość białka 4 g/ 100 ml, źródłem węglowodanów są wolno wchłaniane maltodekstryny, obniżony poziom składników mineralnych: Na,K, Cl, Ca, P, Mg ; zwiększony poziom przeciwutleniaczy (karotenoidów, wit. E, cynku, selenu), bezresztkowa, bezglutenowa</t>
  </si>
  <si>
    <t xml:space="preserve"> butelka 
4 x 125 ml</t>
  </si>
  <si>
    <t>czteropak</t>
  </si>
  <si>
    <t>Dieta wspomagająca leczenie odleżyn i ran, kompletna,bezresztkowa, hiperkaloryczna ( 1,28 kcal/ml) ,bezglutenowa, zawierająca argininę przyspieszającą gojenie ran, zawartość białka 10 g /100ml,o niskiej zawartości węglowodanów do 14,5 g/100ml, różne smaki</t>
  </si>
  <si>
    <t>butelka
4x200 ml</t>
  </si>
  <si>
    <t>Dieta beztłuszczowa,hiperkaloryczna ( 1,5 kcal/ml) , oparta na białku serwatkowym, zawartośc białka 4g/100ml,różne smaki</t>
  </si>
  <si>
    <t>Dieta kompletna w płynie dla pacjentów z chorobą nowotworową , polimeryczna, hiperkaloryczna (2,4 kcal/ml), zawartość białka min. 14 g/ 100 ml.różne smaki</t>
  </si>
  <si>
    <t xml:space="preserve"> butelka 4 x 125 ml</t>
  </si>
  <si>
    <t>Złącze przejściowe Enlock/ EnFit</t>
  </si>
  <si>
    <t>opakowanie 6x 5 szt</t>
  </si>
  <si>
    <t>6x5 szt</t>
  </si>
  <si>
    <t>Złącze przejściowe Luer/EnFit</t>
  </si>
  <si>
    <t>6x5szt</t>
  </si>
  <si>
    <t xml:space="preserve">Zgłębnik nosowo-żołądkowy dwuportowy 14 CH/110 cm poliuretanowy z prowadnicą </t>
  </si>
  <si>
    <t>Zbiorcze zestawienie wartości</t>
  </si>
  <si>
    <t xml:space="preserve"> Wartość netto</t>
  </si>
  <si>
    <t>Wartość brutto</t>
  </si>
  <si>
    <t>[zł]</t>
  </si>
  <si>
    <t>VAT=</t>
  </si>
  <si>
    <t>Razem:</t>
  </si>
  <si>
    <t>Dekstran</t>
  </si>
  <si>
    <t>Glucosum</t>
  </si>
  <si>
    <t>Mannitol</t>
  </si>
  <si>
    <t>nie żąda się</t>
  </si>
  <si>
    <t>Załącznik  nr  5</t>
  </si>
  <si>
    <t>WADIUM
wmiesione</t>
  </si>
  <si>
    <t>WADIUM
wymagane</t>
  </si>
  <si>
    <t xml:space="preserve">środki przeciw nadciśnieniu: </t>
  </si>
  <si>
    <r>
      <t xml:space="preserve">Pulmicort 0,25mg/ml </t>
    </r>
    <r>
      <rPr>
        <sz val="8"/>
        <color rgb="FF000000"/>
        <rFont val="Arial"/>
        <family val="2"/>
        <charset val="238"/>
      </rPr>
      <t xml:space="preserve"> </t>
    </r>
    <r>
      <rPr>
        <i/>
        <sz val="8"/>
        <color rgb="FF000000"/>
        <rFont val="Arial"/>
        <family val="2"/>
        <charset val="238"/>
      </rPr>
      <t>(nie zamieniać)</t>
    </r>
  </si>
  <si>
    <r>
      <t xml:space="preserve">Pulmicort 0,5mg/ml  </t>
    </r>
    <r>
      <rPr>
        <i/>
        <sz val="8"/>
        <color rgb="FF000000"/>
        <rFont val="Arial"/>
        <family val="2"/>
        <charset val="238"/>
      </rPr>
      <t>(nie zamieniać)</t>
    </r>
  </si>
  <si>
    <t>Orsalit x 10 szt. bananowy</t>
  </si>
  <si>
    <t>2mg/ml-50ml</t>
  </si>
  <si>
    <t>Glucosum 5% Et Natrium Chloratum 0,9% 1:1</t>
  </si>
  <si>
    <t>Glucosum 5% Et Natrium Chloratum 0,9% 2:1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</si>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</sst>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&quot;      &quot;;\-#,##0&quot;      &quot;;&quot; -      &quot;;@\ "/>
    <numFmt numFmtId="165" formatCode="#,##0.00&quot;      &quot;;\-#,##0.00&quot;      &quot;;&quot; -&quot;#&quot;      &quot;;@\ "/>
    <numFmt numFmtId="166" formatCode="_-* #,##0\ _z_ł_-;\-* #,##0\ _z_ł_-;_-* &quot;-&quot;\ _z_ł_-;_-@_-"/>
    <numFmt numFmtId="167" formatCode="_-* #,##0.00\ _z_ł_-;\-* #,##0.00\ _z_ł_-;_-* &quot;-&quot;??\ _z_ł_-;_-@_-"/>
    <numFmt numFmtId="168" formatCode="#,##0.00\ &quot;zł&quot;"/>
    <numFmt numFmtId="169" formatCode="#,##0.00\ [$€-1];[Red]\-#,##0.00\ [$€-1]"/>
  </numFmts>
  <fonts count="26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Courier New"/>
      <family val="3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Arial CE"/>
      <charset val="238"/>
    </font>
    <font>
      <b/>
      <sz val="12"/>
      <name val="Arial CE"/>
      <charset val="238"/>
    </font>
    <font>
      <b/>
      <sz val="10"/>
      <color indexed="10"/>
      <name val="Arial CE"/>
      <charset val="238"/>
    </font>
    <font>
      <b/>
      <sz val="16"/>
      <name val="Arial CE"/>
      <charset val="238"/>
    </font>
    <font>
      <sz val="8"/>
      <color theme="1"/>
      <name val="Arial CE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name val="Arial CE"/>
      <charset val="238"/>
    </font>
    <font>
      <sz val="8"/>
      <color theme="1"/>
      <name val="Arial"/>
      <family val="2"/>
      <charset val="238"/>
    </font>
    <font>
      <b/>
      <sz val="20"/>
      <name val="Arial CE"/>
      <charset val="238"/>
    </font>
    <font>
      <sz val="8"/>
      <color indexed="10"/>
      <name val="Arial CE"/>
      <charset val="238"/>
    </font>
    <font>
      <b/>
      <sz val="10"/>
      <color indexed="12"/>
      <name val="Arial CE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left"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9" xfId="0" applyBorder="1" applyAlignment="1">
      <alignment horizontal="center"/>
    </xf>
    <xf numFmtId="0" fontId="7" fillId="0" borderId="10" xfId="0" applyFont="1" applyBorder="1" applyAlignment="1">
      <alignment horizontal="left" indent="1"/>
    </xf>
    <xf numFmtId="0" fontId="8" fillId="0" borderId="10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left"/>
    </xf>
    <xf numFmtId="167" fontId="0" fillId="0" borderId="12" xfId="0" applyNumberFormat="1" applyBorder="1"/>
    <xf numFmtId="9" fontId="0" fillId="0" borderId="10" xfId="0" applyNumberFormat="1" applyBorder="1" applyAlignment="1">
      <alignment horizontal="center" wrapText="1"/>
    </xf>
    <xf numFmtId="167" fontId="0" fillId="0" borderId="13" xfId="0" applyNumberFormat="1" applyBorder="1"/>
    <xf numFmtId="0" fontId="0" fillId="0" borderId="14" xfId="0" applyBorder="1" applyAlignment="1">
      <alignment horizontal="center"/>
    </xf>
    <xf numFmtId="167" fontId="0" fillId="0" borderId="15" xfId="0" applyNumberFormat="1" applyBorder="1"/>
    <xf numFmtId="9" fontId="0" fillId="0" borderId="16" xfId="0" applyNumberFormat="1" applyBorder="1" applyAlignment="1">
      <alignment horizontal="center" wrapText="1"/>
    </xf>
    <xf numFmtId="167" fontId="0" fillId="0" borderId="17" xfId="0" applyNumberFormat="1" applyBorder="1"/>
    <xf numFmtId="9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indent="1"/>
    </xf>
    <xf numFmtId="0" fontId="8" fillId="0" borderId="19" xfId="0" applyFont="1" applyBorder="1" applyAlignment="1">
      <alignment horizontal="center" wrapText="1"/>
    </xf>
    <xf numFmtId="166" fontId="7" fillId="0" borderId="19" xfId="0" applyNumberFormat="1" applyFont="1" applyBorder="1" applyAlignment="1">
      <alignment horizontal="center"/>
    </xf>
    <xf numFmtId="166" fontId="7" fillId="0" borderId="20" xfId="0" applyNumberFormat="1" applyFont="1" applyBorder="1" applyAlignment="1">
      <alignment horizontal="center"/>
    </xf>
    <xf numFmtId="167" fontId="7" fillId="0" borderId="19" xfId="0" applyNumberFormat="1" applyFont="1" applyBorder="1" applyAlignment="1">
      <alignment horizontal="left"/>
    </xf>
    <xf numFmtId="167" fontId="0" fillId="0" borderId="21" xfId="0" applyNumberFormat="1" applyBorder="1"/>
    <xf numFmtId="9" fontId="0" fillId="0" borderId="19" xfId="0" applyNumberFormat="1" applyBorder="1" applyAlignment="1">
      <alignment horizontal="center" wrapText="1"/>
    </xf>
    <xf numFmtId="167" fontId="0" fillId="0" borderId="2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 vertical="top"/>
    </xf>
    <xf numFmtId="167" fontId="0" fillId="0" borderId="0" xfId="0" applyNumberFormat="1"/>
    <xf numFmtId="9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164" fontId="10" fillId="0" borderId="0" xfId="0" applyNumberFormat="1" applyFont="1"/>
    <xf numFmtId="167" fontId="6" fillId="0" borderId="0" xfId="0" applyNumberFormat="1" applyFont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9" fontId="1" fillId="0" borderId="27" xfId="0" applyNumberFormat="1" applyFont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wrapText="1" indent="1"/>
    </xf>
    <xf numFmtId="0" fontId="1" fillId="0" borderId="0" xfId="0" applyFont="1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0" fillId="0" borderId="29" xfId="0" applyBorder="1" applyAlignment="1">
      <alignment horizontal="center"/>
    </xf>
    <xf numFmtId="0" fontId="7" fillId="0" borderId="30" xfId="0" applyFont="1" applyBorder="1" applyAlignment="1">
      <alignment horizontal="left" indent="1"/>
    </xf>
    <xf numFmtId="0" fontId="8" fillId="0" borderId="30" xfId="0" applyFont="1" applyBorder="1" applyAlignment="1">
      <alignment horizontal="center"/>
    </xf>
    <xf numFmtId="166" fontId="7" fillId="0" borderId="30" xfId="0" applyNumberFormat="1" applyFont="1" applyBorder="1" applyAlignment="1">
      <alignment horizontal="center"/>
    </xf>
    <xf numFmtId="166" fontId="7" fillId="0" borderId="31" xfId="0" applyNumberFormat="1" applyFont="1" applyBorder="1" applyAlignment="1">
      <alignment horizontal="center"/>
    </xf>
    <xf numFmtId="167" fontId="7" fillId="0" borderId="30" xfId="0" applyNumberFormat="1" applyFont="1" applyBorder="1" applyAlignment="1">
      <alignment horizontal="left"/>
    </xf>
    <xf numFmtId="167" fontId="0" fillId="0" borderId="32" xfId="0" applyNumberFormat="1" applyBorder="1"/>
    <xf numFmtId="9" fontId="0" fillId="0" borderId="30" xfId="0" applyNumberFormat="1" applyBorder="1" applyAlignment="1">
      <alignment horizontal="center" wrapText="1"/>
    </xf>
    <xf numFmtId="167" fontId="0" fillId="0" borderId="33" xfId="0" applyNumberFormat="1" applyBorder="1"/>
    <xf numFmtId="0" fontId="0" fillId="0" borderId="0" xfId="0" applyAlignment="1">
      <alignment horizontal="left" indent="1"/>
    </xf>
    <xf numFmtId="0" fontId="11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164" fontId="6" fillId="0" borderId="3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left"/>
    </xf>
    <xf numFmtId="167" fontId="10" fillId="0" borderId="0" xfId="0" applyNumberFormat="1" applyFont="1"/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/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65" fontId="6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9" fontId="1" fillId="0" borderId="26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5" fontId="1" fillId="0" borderId="43" xfId="0" applyNumberFormat="1" applyFont="1" applyBorder="1" applyAlignment="1">
      <alignment horizontal="center" vertical="center" wrapText="1"/>
    </xf>
    <xf numFmtId="9" fontId="1" fillId="0" borderId="43" xfId="0" applyNumberFormat="1" applyFont="1" applyBorder="1" applyAlignment="1">
      <alignment horizontal="center" vertical="center" wrapText="1"/>
    </xf>
    <xf numFmtId="165" fontId="1" fillId="0" borderId="44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wrapText="1" indent="1"/>
    </xf>
    <xf numFmtId="0" fontId="14" fillId="0" borderId="16" xfId="0" applyFont="1" applyBorder="1" applyAlignment="1">
      <alignment horizontal="center" wrapText="1"/>
    </xf>
    <xf numFmtId="166" fontId="7" fillId="0" borderId="16" xfId="0" applyNumberFormat="1" applyFont="1" applyBorder="1" applyAlignment="1">
      <alignment horizontal="center"/>
    </xf>
    <xf numFmtId="167" fontId="7" fillId="0" borderId="16" xfId="0" applyNumberFormat="1" applyFont="1" applyBorder="1" applyAlignment="1">
      <alignment horizontal="left"/>
    </xf>
    <xf numFmtId="9" fontId="15" fillId="0" borderId="16" xfId="0" applyNumberFormat="1" applyFont="1" applyBorder="1" applyAlignment="1">
      <alignment horizontal="center"/>
    </xf>
    <xf numFmtId="167" fontId="7" fillId="0" borderId="17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0" fontId="1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 vertical="center"/>
    </xf>
    <xf numFmtId="9" fontId="14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9" fontId="14" fillId="0" borderId="16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wrapText="1" indent="1"/>
    </xf>
    <xf numFmtId="0" fontId="14" fillId="0" borderId="19" xfId="0" applyFont="1" applyBorder="1" applyAlignment="1">
      <alignment horizontal="center" wrapText="1"/>
    </xf>
    <xf numFmtId="9" fontId="15" fillId="0" borderId="19" xfId="0" applyNumberFormat="1" applyFont="1" applyBorder="1" applyAlignment="1">
      <alignment horizontal="center"/>
    </xf>
    <xf numFmtId="167" fontId="7" fillId="0" borderId="22" xfId="0" applyNumberFormat="1" applyFont="1" applyBorder="1" applyAlignment="1">
      <alignment horizontal="left"/>
    </xf>
    <xf numFmtId="0" fontId="7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9" fontId="1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vertical="center"/>
    </xf>
    <xf numFmtId="165" fontId="18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4" fillId="0" borderId="10" xfId="0" applyFont="1" applyBorder="1" applyAlignment="1">
      <alignment horizontal="center" wrapText="1"/>
    </xf>
    <xf numFmtId="0" fontId="7" fillId="0" borderId="16" xfId="0" applyFont="1" applyBorder="1" applyAlignment="1">
      <alignment horizontal="left" inden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7" fontId="6" fillId="0" borderId="0" xfId="0" applyNumberFormat="1" applyFon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 vertical="center" indent="1"/>
    </xf>
    <xf numFmtId="167" fontId="0" fillId="0" borderId="0" xfId="0" applyNumberFormat="1" applyAlignment="1">
      <alignment wrapText="1"/>
    </xf>
    <xf numFmtId="165" fontId="0" fillId="0" borderId="0" xfId="0" applyNumberFormat="1" applyAlignment="1">
      <alignment horizontal="right" vertical="center"/>
    </xf>
    <xf numFmtId="9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0" fillId="0" borderId="16" xfId="0" applyBorder="1" applyAlignment="1">
      <alignment horizontal="left" wrapText="1" indent="1"/>
    </xf>
    <xf numFmtId="0" fontId="1" fillId="0" borderId="16" xfId="0" applyFont="1" applyBorder="1" applyAlignment="1">
      <alignment horizontal="center"/>
    </xf>
    <xf numFmtId="166" fontId="0" fillId="0" borderId="16" xfId="0" applyNumberFormat="1" applyBorder="1"/>
    <xf numFmtId="167" fontId="0" fillId="0" borderId="16" xfId="0" applyNumberFormat="1" applyBorder="1"/>
    <xf numFmtId="167" fontId="0" fillId="0" borderId="10" xfId="0" applyNumberFormat="1" applyBorder="1"/>
    <xf numFmtId="0" fontId="0" fillId="0" borderId="10" xfId="0" applyBorder="1" applyAlignment="1">
      <alignment horizontal="left" wrapText="1" inden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66" fontId="0" fillId="0" borderId="10" xfId="0" applyNumberFormat="1" applyBorder="1"/>
    <xf numFmtId="0" fontId="19" fillId="0" borderId="16" xfId="0" applyFont="1" applyBorder="1" applyAlignment="1">
      <alignment horizontal="center" wrapText="1"/>
    </xf>
    <xf numFmtId="0" fontId="0" fillId="0" borderId="43" xfId="0" applyBorder="1" applyAlignment="1">
      <alignment horizontal="left" wrapText="1" indent="1"/>
    </xf>
    <xf numFmtId="0" fontId="1" fillId="0" borderId="43" xfId="0" applyFont="1" applyBorder="1" applyAlignment="1">
      <alignment horizontal="center" wrapText="1"/>
    </xf>
    <xf numFmtId="0" fontId="1" fillId="0" borderId="43" xfId="0" applyFont="1" applyBorder="1" applyAlignment="1">
      <alignment horizontal="center"/>
    </xf>
    <xf numFmtId="166" fontId="0" fillId="0" borderId="43" xfId="0" applyNumberFormat="1" applyBorder="1"/>
    <xf numFmtId="167" fontId="0" fillId="0" borderId="43" xfId="0" applyNumberFormat="1" applyBorder="1"/>
    <xf numFmtId="9" fontId="0" fillId="0" borderId="43" xfId="0" applyNumberFormat="1" applyBorder="1" applyAlignment="1">
      <alignment horizontal="center" wrapText="1"/>
    </xf>
    <xf numFmtId="167" fontId="0" fillId="0" borderId="44" xfId="0" applyNumberFormat="1" applyBorder="1"/>
    <xf numFmtId="0" fontId="0" fillId="0" borderId="19" xfId="0" applyBorder="1" applyAlignment="1">
      <alignment horizontal="left" wrapText="1" indent="1"/>
    </xf>
    <xf numFmtId="0" fontId="1" fillId="0" borderId="19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166" fontId="0" fillId="0" borderId="19" xfId="0" applyNumberFormat="1" applyBorder="1"/>
    <xf numFmtId="167" fontId="0" fillId="0" borderId="19" xfId="0" applyNumberFormat="1" applyBorder="1"/>
    <xf numFmtId="0" fontId="20" fillId="0" borderId="0" xfId="0" applyFont="1"/>
    <xf numFmtId="0" fontId="6" fillId="0" borderId="0" xfId="0" applyFont="1" applyAlignment="1">
      <alignment horizontal="center"/>
    </xf>
    <xf numFmtId="0" fontId="0" fillId="0" borderId="46" xfId="0" applyBorder="1"/>
    <xf numFmtId="0" fontId="1" fillId="0" borderId="46" xfId="0" applyFont="1" applyBorder="1" applyAlignment="1">
      <alignment horizontal="center"/>
    </xf>
    <xf numFmtId="166" fontId="21" fillId="0" borderId="46" xfId="0" applyNumberFormat="1" applyFont="1" applyBorder="1"/>
    <xf numFmtId="166" fontId="21" fillId="0" borderId="0" xfId="0" applyNumberFormat="1" applyFont="1"/>
    <xf numFmtId="167" fontId="1" fillId="0" borderId="0" xfId="0" applyNumberFormat="1" applyFont="1"/>
    <xf numFmtId="169" fontId="22" fillId="0" borderId="0" xfId="0" applyNumberFormat="1" applyFont="1"/>
    <xf numFmtId="8" fontId="0" fillId="0" borderId="0" xfId="0" applyNumberFormat="1"/>
    <xf numFmtId="0" fontId="1" fillId="0" borderId="0" xfId="0" applyFont="1" applyAlignment="1">
      <alignment horizontal="right"/>
    </xf>
    <xf numFmtId="44" fontId="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7" fontId="0" fillId="0" borderId="46" xfId="0" applyNumberFormat="1" applyBorder="1"/>
    <xf numFmtId="167" fontId="21" fillId="0" borderId="46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left" indent="1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46" xfId="0" applyNumberFormat="1" applyBorder="1" applyAlignment="1">
      <alignment horizontal="center"/>
    </xf>
    <xf numFmtId="9" fontId="25" fillId="0" borderId="1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E613-67EE-4483-8B98-7BF89DBF5ADE}">
  <dimension ref="A1:J146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0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</row>
    <row r="2" spans="1:10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0" s="2" customFormat="1" ht="14.1" customHeight="1" x14ac:dyDescent="0.25">
      <c r="A3" s="1"/>
      <c r="C3" s="3"/>
      <c r="D3" s="4"/>
      <c r="E3" s="5"/>
      <c r="F3" s="5"/>
      <c r="G3" s="5"/>
      <c r="H3" s="11" t="s">
        <v>1</v>
      </c>
      <c r="I3" s="12" t="s">
        <v>2</v>
      </c>
    </row>
    <row r="4" spans="1:10" s="2" customFormat="1" ht="20.100000000000001" customHeight="1" x14ac:dyDescent="0.25">
      <c r="A4" s="1"/>
      <c r="B4" s="13"/>
      <c r="C4" s="14"/>
      <c r="D4" s="14" t="s">
        <v>940</v>
      </c>
      <c r="E4" s="5"/>
      <c r="F4" s="5"/>
      <c r="G4" s="5"/>
      <c r="H4" s="6"/>
      <c r="I4" s="9"/>
      <c r="J4" s="10"/>
    </row>
    <row r="5" spans="1:10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0" s="22" customFormat="1" ht="42" customHeight="1" x14ac:dyDescent="0.25">
      <c r="A6" s="15" t="s">
        <v>3</v>
      </c>
      <c r="B6" s="16" t="s">
        <v>4</v>
      </c>
      <c r="C6" s="16" t="s">
        <v>5</v>
      </c>
      <c r="D6" s="16" t="s">
        <v>6</v>
      </c>
      <c r="E6" s="17" t="s">
        <v>7</v>
      </c>
      <c r="F6" s="17" t="s">
        <v>8</v>
      </c>
      <c r="G6" s="18" t="s">
        <v>9</v>
      </c>
      <c r="H6" s="19" t="s">
        <v>10</v>
      </c>
      <c r="I6" s="20" t="s">
        <v>11</v>
      </c>
      <c r="J6" s="21" t="s">
        <v>12</v>
      </c>
    </row>
    <row r="7" spans="1:10" s="30" customFormat="1" ht="12" customHeight="1" thickBot="1" x14ac:dyDescent="0.3">
      <c r="A7" s="23"/>
      <c r="B7" s="24"/>
      <c r="C7" s="24"/>
      <c r="D7" s="24"/>
      <c r="E7" s="25"/>
      <c r="F7" s="25"/>
      <c r="G7" s="26" t="s">
        <v>13</v>
      </c>
      <c r="H7" s="27" t="s">
        <v>13</v>
      </c>
      <c r="I7" s="28" t="s">
        <v>14</v>
      </c>
      <c r="J7" s="29" t="s">
        <v>13</v>
      </c>
    </row>
    <row r="8" spans="1:10" s="22" customFormat="1" ht="20.100000000000001" customHeight="1" thickTop="1" x14ac:dyDescent="0.25">
      <c r="A8" s="31">
        <v>1</v>
      </c>
      <c r="B8" s="32" t="s">
        <v>15</v>
      </c>
      <c r="C8" s="33" t="s">
        <v>16</v>
      </c>
      <c r="D8" s="33" t="s">
        <v>17</v>
      </c>
      <c r="E8" s="34">
        <v>5</v>
      </c>
      <c r="F8" s="35">
        <v>400</v>
      </c>
      <c r="G8" s="36"/>
      <c r="H8" s="37">
        <f t="shared" ref="H8:H26" si="0">ROUND(G8*F8,2)</f>
        <v>0</v>
      </c>
      <c r="I8" s="38"/>
      <c r="J8" s="39">
        <f t="shared" ref="J8:J26" si="1">ROUND(H8+H8*I8,2)</f>
        <v>0</v>
      </c>
    </row>
    <row r="9" spans="1:10" s="22" customFormat="1" x14ac:dyDescent="0.25">
      <c r="A9" s="40">
        <v>2</v>
      </c>
      <c r="B9" s="32" t="s">
        <v>18</v>
      </c>
      <c r="C9" s="33" t="s">
        <v>19</v>
      </c>
      <c r="D9" s="33" t="s">
        <v>20</v>
      </c>
      <c r="E9" s="34">
        <v>6</v>
      </c>
      <c r="F9" s="35">
        <v>400</v>
      </c>
      <c r="G9" s="36"/>
      <c r="H9" s="41">
        <f t="shared" si="0"/>
        <v>0</v>
      </c>
      <c r="I9" s="42"/>
      <c r="J9" s="43">
        <f t="shared" si="1"/>
        <v>0</v>
      </c>
    </row>
    <row r="10" spans="1:10" s="22" customFormat="1" ht="14.1" customHeight="1" x14ac:dyDescent="0.25">
      <c r="A10" s="40">
        <v>3</v>
      </c>
      <c r="B10" s="32" t="s">
        <v>21</v>
      </c>
      <c r="C10" s="33" t="s">
        <v>22</v>
      </c>
      <c r="D10" s="33" t="s">
        <v>17</v>
      </c>
      <c r="E10" s="34">
        <v>5</v>
      </c>
      <c r="F10" s="35">
        <v>400</v>
      </c>
      <c r="G10" s="36"/>
      <c r="H10" s="41">
        <f t="shared" si="0"/>
        <v>0</v>
      </c>
      <c r="I10" s="42"/>
      <c r="J10" s="43">
        <f t="shared" si="1"/>
        <v>0</v>
      </c>
    </row>
    <row r="11" spans="1:10" s="22" customFormat="1" ht="14.1" customHeight="1" x14ac:dyDescent="0.25">
      <c r="A11" s="40">
        <v>4</v>
      </c>
      <c r="B11" s="32" t="s">
        <v>23</v>
      </c>
      <c r="C11" s="33" t="s">
        <v>22</v>
      </c>
      <c r="D11" s="33" t="s">
        <v>17</v>
      </c>
      <c r="E11" s="34">
        <v>5</v>
      </c>
      <c r="F11" s="35">
        <v>1750</v>
      </c>
      <c r="G11" s="36"/>
      <c r="H11" s="41">
        <f t="shared" si="0"/>
        <v>0</v>
      </c>
      <c r="I11" s="44"/>
      <c r="J11" s="43">
        <f t="shared" si="1"/>
        <v>0</v>
      </c>
    </row>
    <row r="12" spans="1:10" s="22" customFormat="1" ht="23.25" x14ac:dyDescent="0.25">
      <c r="A12" s="40">
        <v>5</v>
      </c>
      <c r="B12" s="32" t="s">
        <v>24</v>
      </c>
      <c r="C12" s="33" t="s">
        <v>22</v>
      </c>
      <c r="D12" s="33" t="s">
        <v>25</v>
      </c>
      <c r="E12" s="34">
        <v>70</v>
      </c>
      <c r="F12" s="35">
        <v>20</v>
      </c>
      <c r="G12" s="36"/>
      <c r="H12" s="41">
        <f t="shared" si="0"/>
        <v>0</v>
      </c>
      <c r="I12" s="42"/>
      <c r="J12" s="43">
        <f t="shared" si="1"/>
        <v>0</v>
      </c>
    </row>
    <row r="13" spans="1:10" s="22" customFormat="1" x14ac:dyDescent="0.25">
      <c r="A13" s="40">
        <v>6</v>
      </c>
      <c r="B13" s="32" t="s">
        <v>26</v>
      </c>
      <c r="C13" s="33" t="s">
        <v>22</v>
      </c>
      <c r="D13" s="33" t="s">
        <v>27</v>
      </c>
      <c r="E13" s="34">
        <v>14</v>
      </c>
      <c r="F13" s="35">
        <v>50</v>
      </c>
      <c r="G13" s="36"/>
      <c r="H13" s="41">
        <f t="shared" si="0"/>
        <v>0</v>
      </c>
      <c r="I13" s="44"/>
      <c r="J13" s="43">
        <f t="shared" si="1"/>
        <v>0</v>
      </c>
    </row>
    <row r="14" spans="1:10" s="22" customFormat="1" ht="14.1" customHeight="1" x14ac:dyDescent="0.25">
      <c r="A14" s="40">
        <v>7</v>
      </c>
      <c r="B14" s="32" t="s">
        <v>28</v>
      </c>
      <c r="C14" s="33" t="s">
        <v>22</v>
      </c>
      <c r="D14" s="33" t="s">
        <v>27</v>
      </c>
      <c r="E14" s="34">
        <v>14</v>
      </c>
      <c r="F14" s="35">
        <v>100</v>
      </c>
      <c r="G14" s="36"/>
      <c r="H14" s="41">
        <f t="shared" si="0"/>
        <v>0</v>
      </c>
      <c r="I14" s="42"/>
      <c r="J14" s="43">
        <f t="shared" si="1"/>
        <v>0</v>
      </c>
    </row>
    <row r="15" spans="1:10" s="22" customFormat="1" ht="14.1" customHeight="1" x14ac:dyDescent="0.25">
      <c r="A15" s="40">
        <v>8</v>
      </c>
      <c r="B15" s="32" t="s">
        <v>29</v>
      </c>
      <c r="C15" s="33" t="s">
        <v>22</v>
      </c>
      <c r="D15" s="33" t="s">
        <v>30</v>
      </c>
      <c r="E15" s="34">
        <v>1</v>
      </c>
      <c r="F15" s="35">
        <v>40</v>
      </c>
      <c r="G15" s="36"/>
      <c r="H15" s="41">
        <f t="shared" si="0"/>
        <v>0</v>
      </c>
      <c r="I15" s="42"/>
      <c r="J15" s="43">
        <f t="shared" si="1"/>
        <v>0</v>
      </c>
    </row>
    <row r="16" spans="1:10" s="22" customFormat="1" ht="23.25" x14ac:dyDescent="0.25">
      <c r="A16" s="40">
        <v>9</v>
      </c>
      <c r="B16" s="32" t="s">
        <v>31</v>
      </c>
      <c r="C16" s="33" t="s">
        <v>32</v>
      </c>
      <c r="D16" s="33" t="s">
        <v>33</v>
      </c>
      <c r="E16" s="34">
        <v>28</v>
      </c>
      <c r="F16" s="35">
        <v>80</v>
      </c>
      <c r="G16" s="36"/>
      <c r="H16" s="41">
        <f t="shared" si="0"/>
        <v>0</v>
      </c>
      <c r="I16" s="44"/>
      <c r="J16" s="43">
        <f t="shared" si="1"/>
        <v>0</v>
      </c>
    </row>
    <row r="17" spans="1:10" s="22" customFormat="1" ht="14.1" customHeight="1" x14ac:dyDescent="0.25">
      <c r="A17" s="40">
        <v>10</v>
      </c>
      <c r="B17" s="32" t="s">
        <v>34</v>
      </c>
      <c r="C17" s="33" t="s">
        <v>35</v>
      </c>
      <c r="D17" s="33" t="s">
        <v>17</v>
      </c>
      <c r="E17" s="34">
        <v>1</v>
      </c>
      <c r="F17" s="35">
        <v>400</v>
      </c>
      <c r="G17" s="36"/>
      <c r="H17" s="41">
        <f t="shared" si="0"/>
        <v>0</v>
      </c>
      <c r="I17" s="44"/>
      <c r="J17" s="43">
        <f t="shared" si="1"/>
        <v>0</v>
      </c>
    </row>
    <row r="18" spans="1:10" s="22" customFormat="1" ht="14.1" customHeight="1" x14ac:dyDescent="0.25">
      <c r="A18" s="40">
        <v>11</v>
      </c>
      <c r="B18" s="32" t="s">
        <v>36</v>
      </c>
      <c r="C18" s="33" t="s">
        <v>19</v>
      </c>
      <c r="D18" s="33" t="s">
        <v>17</v>
      </c>
      <c r="E18" s="34">
        <v>10</v>
      </c>
      <c r="F18" s="35">
        <v>200</v>
      </c>
      <c r="G18" s="36"/>
      <c r="H18" s="41">
        <f t="shared" si="0"/>
        <v>0</v>
      </c>
      <c r="I18" s="44"/>
      <c r="J18" s="43">
        <f t="shared" si="1"/>
        <v>0</v>
      </c>
    </row>
    <row r="19" spans="1:10" s="22" customFormat="1" ht="14.1" customHeight="1" x14ac:dyDescent="0.25">
      <c r="A19" s="40">
        <v>12</v>
      </c>
      <c r="B19" s="32" t="s">
        <v>37</v>
      </c>
      <c r="C19" s="33" t="s">
        <v>38</v>
      </c>
      <c r="D19" s="33" t="s">
        <v>17</v>
      </c>
      <c r="E19" s="34">
        <v>1</v>
      </c>
      <c r="F19" s="35">
        <v>400</v>
      </c>
      <c r="G19" s="36"/>
      <c r="H19" s="41">
        <f t="shared" si="0"/>
        <v>0</v>
      </c>
      <c r="I19" s="44"/>
      <c r="J19" s="43">
        <f t="shared" si="1"/>
        <v>0</v>
      </c>
    </row>
    <row r="20" spans="1:10" s="22" customFormat="1" ht="14.1" customHeight="1" x14ac:dyDescent="0.25">
      <c r="A20" s="40">
        <v>13</v>
      </c>
      <c r="B20" s="32" t="s">
        <v>39</v>
      </c>
      <c r="C20" s="33" t="s">
        <v>40</v>
      </c>
      <c r="D20" s="33" t="s">
        <v>17</v>
      </c>
      <c r="E20" s="34">
        <v>50</v>
      </c>
      <c r="F20" s="35">
        <v>10</v>
      </c>
      <c r="G20" s="36"/>
      <c r="H20" s="41">
        <f t="shared" si="0"/>
        <v>0</v>
      </c>
      <c r="I20" s="42"/>
      <c r="J20" s="43">
        <f t="shared" si="1"/>
        <v>0</v>
      </c>
    </row>
    <row r="21" spans="1:10" s="22" customFormat="1" ht="14.1" customHeight="1" x14ac:dyDescent="0.25">
      <c r="A21" s="40">
        <v>14</v>
      </c>
      <c r="B21" s="32" t="s">
        <v>41</v>
      </c>
      <c r="C21" s="33" t="s">
        <v>42</v>
      </c>
      <c r="D21" s="33" t="s">
        <v>17</v>
      </c>
      <c r="E21" s="34">
        <v>10</v>
      </c>
      <c r="F21" s="35">
        <v>1000</v>
      </c>
      <c r="G21" s="36"/>
      <c r="H21" s="41">
        <f t="shared" si="0"/>
        <v>0</v>
      </c>
      <c r="I21" s="42"/>
      <c r="J21" s="43">
        <f t="shared" si="1"/>
        <v>0</v>
      </c>
    </row>
    <row r="22" spans="1:10" s="22" customFormat="1" ht="14.1" customHeight="1" x14ac:dyDescent="0.25">
      <c r="A22" s="40">
        <v>15</v>
      </c>
      <c r="B22" s="32" t="s">
        <v>43</v>
      </c>
      <c r="C22" s="33" t="s">
        <v>44</v>
      </c>
      <c r="D22" s="33" t="s">
        <v>45</v>
      </c>
      <c r="E22" s="34">
        <v>20</v>
      </c>
      <c r="F22" s="35">
        <v>100</v>
      </c>
      <c r="G22" s="36"/>
      <c r="H22" s="41">
        <f t="shared" si="0"/>
        <v>0</v>
      </c>
      <c r="I22" s="42"/>
      <c r="J22" s="43">
        <f t="shared" si="1"/>
        <v>0</v>
      </c>
    </row>
    <row r="23" spans="1:10" ht="14.1" customHeight="1" x14ac:dyDescent="0.25">
      <c r="A23" s="40">
        <v>16</v>
      </c>
      <c r="B23" s="32" t="s">
        <v>46</v>
      </c>
      <c r="C23" s="33" t="s">
        <v>47</v>
      </c>
      <c r="D23" s="33" t="s">
        <v>27</v>
      </c>
      <c r="E23" s="34">
        <v>30</v>
      </c>
      <c r="F23" s="35">
        <v>300</v>
      </c>
      <c r="G23" s="36"/>
      <c r="H23" s="41">
        <f t="shared" si="0"/>
        <v>0</v>
      </c>
      <c r="I23" s="44"/>
      <c r="J23" s="43">
        <f t="shared" si="1"/>
        <v>0</v>
      </c>
    </row>
    <row r="24" spans="1:10" s="22" customFormat="1" ht="14.1" customHeight="1" x14ac:dyDescent="0.25">
      <c r="A24" s="40">
        <v>17</v>
      </c>
      <c r="B24" s="32" t="s">
        <v>48</v>
      </c>
      <c r="C24" s="33" t="s">
        <v>49</v>
      </c>
      <c r="D24" s="33" t="s">
        <v>17</v>
      </c>
      <c r="E24" s="34">
        <v>5</v>
      </c>
      <c r="F24" s="35">
        <v>30</v>
      </c>
      <c r="G24" s="36"/>
      <c r="H24" s="41">
        <f t="shared" si="0"/>
        <v>0</v>
      </c>
      <c r="I24" s="42"/>
      <c r="J24" s="43">
        <f t="shared" si="1"/>
        <v>0</v>
      </c>
    </row>
    <row r="25" spans="1:10" s="22" customFormat="1" ht="14.1" customHeight="1" x14ac:dyDescent="0.25">
      <c r="A25" s="40">
        <v>18</v>
      </c>
      <c r="B25" s="32" t="s">
        <v>50</v>
      </c>
      <c r="C25" s="33" t="s">
        <v>51</v>
      </c>
      <c r="D25" s="33" t="s">
        <v>45</v>
      </c>
      <c r="E25" s="34">
        <v>16</v>
      </c>
      <c r="F25" s="35">
        <v>45</v>
      </c>
      <c r="G25" s="36"/>
      <c r="H25" s="41">
        <f t="shared" si="0"/>
        <v>0</v>
      </c>
      <c r="I25" s="42"/>
      <c r="J25" s="43">
        <f t="shared" si="1"/>
        <v>0</v>
      </c>
    </row>
    <row r="26" spans="1:10" s="22" customFormat="1" ht="14.1" customHeight="1" thickBot="1" x14ac:dyDescent="0.3">
      <c r="A26" s="45">
        <v>19</v>
      </c>
      <c r="B26" s="46" t="s">
        <v>52</v>
      </c>
      <c r="C26" s="47" t="s">
        <v>38</v>
      </c>
      <c r="D26" s="47" t="s">
        <v>53</v>
      </c>
      <c r="E26" s="48">
        <v>10</v>
      </c>
      <c r="F26" s="49">
        <v>150</v>
      </c>
      <c r="G26" s="50"/>
      <c r="H26" s="51">
        <f t="shared" si="0"/>
        <v>0</v>
      </c>
      <c r="I26" s="52"/>
      <c r="J26" s="53">
        <f t="shared" si="1"/>
        <v>0</v>
      </c>
    </row>
    <row r="27" spans="1:10" s="22" customFormat="1" x14ac:dyDescent="0.25">
      <c r="A27" s="54"/>
      <c r="B27" s="55"/>
      <c r="C27" s="56"/>
      <c r="D27" s="56"/>
      <c r="E27" s="57"/>
      <c r="F27" s="58"/>
      <c r="G27" s="59"/>
      <c r="H27" s="59"/>
      <c r="I27" s="60"/>
      <c r="J27" s="59"/>
    </row>
    <row r="28" spans="1:10" s="22" customFormat="1" ht="15.75" x14ac:dyDescent="0.25">
      <c r="A28" s="61"/>
      <c r="B28" s="62" t="s">
        <v>54</v>
      </c>
      <c r="C28" s="61"/>
      <c r="D28" s="63"/>
      <c r="E28" s="5"/>
      <c r="F28" s="64" t="s">
        <v>55</v>
      </c>
      <c r="G28" s="5"/>
      <c r="H28" s="65">
        <f>SUM(H8:H26)</f>
        <v>0</v>
      </c>
      <c r="I28" s="9"/>
      <c r="J28" s="65">
        <f>SUM(J8:J26)</f>
        <v>0</v>
      </c>
    </row>
    <row r="29" spans="1:10" s="22" customFormat="1" x14ac:dyDescent="0.2">
      <c r="A29" s="61"/>
      <c r="B29" s="62" t="s">
        <v>56</v>
      </c>
      <c r="C29" s="61"/>
      <c r="D29" s="63"/>
      <c r="E29" s="5"/>
      <c r="F29" s="5"/>
      <c r="G29" s="5"/>
      <c r="H29" s="6"/>
      <c r="I29" s="9"/>
      <c r="J29" s="10"/>
    </row>
    <row r="30" spans="1:10" s="22" customFormat="1" x14ac:dyDescent="0.25">
      <c r="A30" s="61"/>
      <c r="C30" s="61"/>
      <c r="D30" s="63"/>
      <c r="E30" s="5"/>
      <c r="F30" s="5"/>
      <c r="G30" s="5"/>
      <c r="H30" s="6"/>
      <c r="I30" s="9"/>
      <c r="J30" s="10"/>
    </row>
    <row r="31" spans="1:10" s="22" customFormat="1" x14ac:dyDescent="0.25">
      <c r="A31" s="61"/>
      <c r="C31" s="61"/>
      <c r="D31" s="63"/>
      <c r="E31" s="5"/>
      <c r="F31" s="5"/>
      <c r="G31" s="5"/>
      <c r="H31" s="11"/>
      <c r="I31" s="12"/>
      <c r="J31" s="10"/>
    </row>
    <row r="32" spans="1:10" s="22" customFormat="1" x14ac:dyDescent="0.25">
      <c r="A32" s="61"/>
      <c r="C32" s="61"/>
      <c r="D32" s="63"/>
      <c r="E32" s="5"/>
      <c r="F32" s="5"/>
      <c r="G32" s="5"/>
      <c r="H32" s="6"/>
      <c r="I32" s="9"/>
      <c r="J32" s="10"/>
    </row>
    <row r="33" spans="1:10" s="22" customFormat="1" x14ac:dyDescent="0.25">
      <c r="A33" s="61"/>
      <c r="C33" s="61"/>
      <c r="D33" s="63"/>
      <c r="E33" s="5"/>
      <c r="F33" s="5"/>
      <c r="G33" s="5"/>
      <c r="H33" s="6"/>
      <c r="I33" s="9"/>
      <c r="J33" s="10"/>
    </row>
    <row r="34" spans="1:10" s="22" customFormat="1" x14ac:dyDescent="0.25">
      <c r="A34" s="61"/>
      <c r="C34" s="61"/>
      <c r="D34" s="63"/>
      <c r="E34" s="5"/>
      <c r="F34" s="5"/>
      <c r="G34" s="5"/>
      <c r="H34" s="6"/>
      <c r="I34" s="9"/>
      <c r="J34" s="10"/>
    </row>
    <row r="35" spans="1:10" s="22" customFormat="1" x14ac:dyDescent="0.25">
      <c r="A35" s="61"/>
      <c r="C35" s="61"/>
      <c r="D35" s="63"/>
      <c r="E35" s="5"/>
      <c r="F35" s="5"/>
      <c r="G35" s="5"/>
      <c r="H35" s="6"/>
      <c r="I35" s="9"/>
      <c r="J35" s="10"/>
    </row>
    <row r="36" spans="1:10" s="22" customFormat="1" x14ac:dyDescent="0.25">
      <c r="A36" s="61"/>
      <c r="C36" s="61"/>
      <c r="D36" s="63"/>
      <c r="E36" s="5"/>
      <c r="F36" s="5"/>
      <c r="G36" s="5"/>
      <c r="H36" s="6"/>
      <c r="I36" s="9"/>
      <c r="J36" s="10"/>
    </row>
    <row r="37" spans="1:10" s="22" customFormat="1" x14ac:dyDescent="0.25">
      <c r="A37" s="61"/>
      <c r="C37" s="61"/>
      <c r="D37" s="63"/>
      <c r="E37" s="5"/>
      <c r="F37" s="5"/>
      <c r="G37" s="5"/>
      <c r="H37" s="6"/>
      <c r="I37" s="9"/>
      <c r="J37" s="10"/>
    </row>
    <row r="38" spans="1:10" s="22" customFormat="1" x14ac:dyDescent="0.25">
      <c r="A38" s="61"/>
      <c r="C38" s="61"/>
      <c r="D38" s="63"/>
      <c r="E38" s="5"/>
      <c r="F38" s="5"/>
      <c r="G38" s="5"/>
      <c r="H38" s="6"/>
      <c r="I38" s="9"/>
      <c r="J38" s="10"/>
    </row>
    <row r="39" spans="1:10" s="22" customFormat="1" x14ac:dyDescent="0.25">
      <c r="A39" s="61"/>
      <c r="C39" s="61"/>
      <c r="D39" s="63"/>
      <c r="E39" s="5"/>
      <c r="F39" s="5"/>
      <c r="G39" s="5"/>
      <c r="H39" s="6"/>
      <c r="I39" s="9"/>
      <c r="J39" s="10"/>
    </row>
    <row r="40" spans="1:10" s="22" customForma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03ED-1F21-4842-BF68-DC4661BB9A7E}">
  <dimension ref="A1:K174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8.7109375" customWidth="1"/>
    <col min="3" max="4" width="10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x14ac:dyDescent="0.25">
      <c r="A3" s="1"/>
      <c r="C3" s="3"/>
      <c r="D3" s="4"/>
      <c r="E3" s="5"/>
      <c r="F3" s="5"/>
      <c r="G3" s="5"/>
      <c r="H3" s="82" t="s">
        <v>870</v>
      </c>
      <c r="I3" s="83" t="s">
        <v>871</v>
      </c>
    </row>
    <row r="4" spans="1:11" s="2" customFormat="1" ht="20.100000000000001" customHeight="1" x14ac:dyDescent="0.25">
      <c r="A4" s="1"/>
      <c r="B4" s="13"/>
      <c r="C4" s="14"/>
      <c r="D4" s="95" t="s">
        <v>949</v>
      </c>
      <c r="E4" s="5"/>
      <c r="F4" s="5"/>
      <c r="G4" s="5"/>
      <c r="H4" s="6"/>
      <c r="I4" s="9"/>
      <c r="J4" s="10"/>
    </row>
    <row r="5" spans="1:11" s="2" customFormat="1" ht="15.75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38.25" x14ac:dyDescent="0.25">
      <c r="A6" s="106" t="s">
        <v>3</v>
      </c>
      <c r="B6" s="16" t="s">
        <v>4</v>
      </c>
      <c r="C6" s="16" t="s">
        <v>5</v>
      </c>
      <c r="D6" s="16" t="s">
        <v>6</v>
      </c>
      <c r="E6" s="17" t="s">
        <v>7</v>
      </c>
      <c r="F6" s="17" t="s">
        <v>8</v>
      </c>
      <c r="G6" s="17" t="s">
        <v>9</v>
      </c>
      <c r="H6" s="109" t="s">
        <v>10</v>
      </c>
      <c r="I6" s="110" t="s">
        <v>11</v>
      </c>
      <c r="J6" s="111" t="s">
        <v>12</v>
      </c>
    </row>
    <row r="7" spans="1:11" s="30" customFormat="1" ht="12" thickBot="1" x14ac:dyDescent="0.3">
      <c r="A7" s="112"/>
      <c r="B7" s="24"/>
      <c r="C7" s="24"/>
      <c r="D7" s="24"/>
      <c r="E7" s="25"/>
      <c r="F7" s="25"/>
      <c r="G7" s="73" t="s">
        <v>13</v>
      </c>
      <c r="H7" s="115" t="s">
        <v>13</v>
      </c>
      <c r="I7" s="116" t="s">
        <v>14</v>
      </c>
      <c r="J7" s="76" t="s">
        <v>13</v>
      </c>
    </row>
    <row r="8" spans="1:11" s="22" customFormat="1" ht="105.75" thickTop="1" x14ac:dyDescent="0.25">
      <c r="A8" s="31">
        <v>1</v>
      </c>
      <c r="B8" s="168" t="s">
        <v>872</v>
      </c>
      <c r="C8" s="137" t="s">
        <v>873</v>
      </c>
      <c r="D8" s="169" t="s">
        <v>64</v>
      </c>
      <c r="E8" s="170">
        <v>1</v>
      </c>
      <c r="F8" s="170">
        <v>15</v>
      </c>
      <c r="G8" s="171"/>
      <c r="H8" s="172">
        <f>ROUND(G8*F8,2)</f>
        <v>0</v>
      </c>
      <c r="I8" s="38"/>
      <c r="J8" s="39">
        <f>ROUND(H8+H8*I8,2)</f>
        <v>0</v>
      </c>
    </row>
    <row r="9" spans="1:11" s="22" customFormat="1" ht="105" x14ac:dyDescent="0.25">
      <c r="A9" s="31">
        <v>2</v>
      </c>
      <c r="B9" s="173" t="s">
        <v>874</v>
      </c>
      <c r="C9" s="174" t="s">
        <v>875</v>
      </c>
      <c r="D9" s="175" t="s">
        <v>62</v>
      </c>
      <c r="E9" s="176">
        <v>1</v>
      </c>
      <c r="F9" s="176">
        <v>30</v>
      </c>
      <c r="G9" s="172"/>
      <c r="H9" s="171">
        <f t="shared" ref="H9:H44" si="0">ROUND(G9*F9,2)</f>
        <v>0</v>
      </c>
      <c r="I9" s="38"/>
      <c r="J9" s="43">
        <f t="shared" ref="J9:J44" si="1">ROUND(H9+H9*I9,2)</f>
        <v>0</v>
      </c>
    </row>
    <row r="10" spans="1:11" s="22" customFormat="1" ht="60" x14ac:dyDescent="0.25">
      <c r="A10" s="31">
        <v>3</v>
      </c>
      <c r="B10" s="168" t="s">
        <v>876</v>
      </c>
      <c r="C10" s="137" t="s">
        <v>873</v>
      </c>
      <c r="D10" s="169" t="s">
        <v>64</v>
      </c>
      <c r="E10" s="170">
        <v>1</v>
      </c>
      <c r="F10" s="170">
        <v>20</v>
      </c>
      <c r="G10" s="171"/>
      <c r="H10" s="171">
        <f t="shared" si="0"/>
        <v>0</v>
      </c>
      <c r="I10" s="38"/>
      <c r="J10" s="43">
        <f t="shared" si="1"/>
        <v>0</v>
      </c>
    </row>
    <row r="11" spans="1:11" s="22" customFormat="1" ht="60" x14ac:dyDescent="0.25">
      <c r="A11" s="31">
        <v>4</v>
      </c>
      <c r="B11" s="168" t="s">
        <v>877</v>
      </c>
      <c r="C11" s="137" t="s">
        <v>875</v>
      </c>
      <c r="D11" s="169" t="s">
        <v>62</v>
      </c>
      <c r="E11" s="170">
        <v>1</v>
      </c>
      <c r="F11" s="170">
        <v>10</v>
      </c>
      <c r="G11" s="171"/>
      <c r="H11" s="171">
        <f t="shared" si="0"/>
        <v>0</v>
      </c>
      <c r="I11" s="38"/>
      <c r="J11" s="43">
        <f t="shared" si="1"/>
        <v>0</v>
      </c>
    </row>
    <row r="12" spans="1:11" s="22" customFormat="1" ht="60" x14ac:dyDescent="0.25">
      <c r="A12" s="31">
        <v>5</v>
      </c>
      <c r="B12" s="168" t="s">
        <v>878</v>
      </c>
      <c r="C12" s="137" t="s">
        <v>875</v>
      </c>
      <c r="D12" s="169" t="s">
        <v>62</v>
      </c>
      <c r="E12" s="170">
        <v>1</v>
      </c>
      <c r="F12" s="170">
        <v>50</v>
      </c>
      <c r="G12" s="171"/>
      <c r="H12" s="171">
        <f t="shared" si="0"/>
        <v>0</v>
      </c>
      <c r="I12" s="38"/>
      <c r="J12" s="43">
        <f t="shared" si="1"/>
        <v>0</v>
      </c>
    </row>
    <row r="13" spans="1:11" s="22" customFormat="1" ht="105" x14ac:dyDescent="0.25">
      <c r="A13" s="31">
        <v>6</v>
      </c>
      <c r="B13" s="168" t="s">
        <v>879</v>
      </c>
      <c r="C13" s="137" t="s">
        <v>873</v>
      </c>
      <c r="D13" s="169" t="s">
        <v>64</v>
      </c>
      <c r="E13" s="170">
        <v>1</v>
      </c>
      <c r="F13" s="170">
        <v>30</v>
      </c>
      <c r="G13" s="171"/>
      <c r="H13" s="171">
        <f t="shared" si="0"/>
        <v>0</v>
      </c>
      <c r="I13" s="38"/>
      <c r="J13" s="43">
        <f t="shared" si="1"/>
        <v>0</v>
      </c>
    </row>
    <row r="14" spans="1:11" s="22" customFormat="1" ht="105" x14ac:dyDescent="0.25">
      <c r="A14" s="31">
        <v>7</v>
      </c>
      <c r="B14" s="168" t="s">
        <v>879</v>
      </c>
      <c r="C14" s="137" t="s">
        <v>875</v>
      </c>
      <c r="D14" s="169" t="s">
        <v>62</v>
      </c>
      <c r="E14" s="170">
        <v>1</v>
      </c>
      <c r="F14" s="170">
        <v>20</v>
      </c>
      <c r="G14" s="171"/>
      <c r="H14" s="171">
        <f t="shared" si="0"/>
        <v>0</v>
      </c>
      <c r="I14" s="38"/>
      <c r="J14" s="43">
        <f t="shared" si="1"/>
        <v>0</v>
      </c>
    </row>
    <row r="15" spans="1:11" s="22" customFormat="1" ht="75" x14ac:dyDescent="0.25">
      <c r="A15" s="31">
        <v>8</v>
      </c>
      <c r="B15" s="168" t="s">
        <v>880</v>
      </c>
      <c r="C15" s="137" t="s">
        <v>873</v>
      </c>
      <c r="D15" s="169" t="s">
        <v>64</v>
      </c>
      <c r="E15" s="170">
        <v>1</v>
      </c>
      <c r="F15" s="170">
        <v>40</v>
      </c>
      <c r="G15" s="171"/>
      <c r="H15" s="171">
        <f t="shared" si="0"/>
        <v>0</v>
      </c>
      <c r="I15" s="38"/>
      <c r="J15" s="43">
        <f t="shared" si="1"/>
        <v>0</v>
      </c>
    </row>
    <row r="16" spans="1:11" s="22" customFormat="1" ht="75" x14ac:dyDescent="0.25">
      <c r="A16" s="31">
        <v>9</v>
      </c>
      <c r="B16" s="168" t="s">
        <v>880</v>
      </c>
      <c r="C16" s="137" t="s">
        <v>875</v>
      </c>
      <c r="D16" s="169" t="s">
        <v>62</v>
      </c>
      <c r="E16" s="170">
        <v>1</v>
      </c>
      <c r="F16" s="170">
        <v>20</v>
      </c>
      <c r="G16" s="171"/>
      <c r="H16" s="171">
        <f t="shared" si="0"/>
        <v>0</v>
      </c>
      <c r="I16" s="38"/>
      <c r="J16" s="43">
        <f t="shared" si="1"/>
        <v>0</v>
      </c>
    </row>
    <row r="17" spans="1:10" s="22" customFormat="1" ht="45" x14ac:dyDescent="0.25">
      <c r="A17" s="31">
        <v>10</v>
      </c>
      <c r="B17" s="168" t="s">
        <v>881</v>
      </c>
      <c r="C17" s="137" t="s">
        <v>875</v>
      </c>
      <c r="D17" s="169" t="s">
        <v>62</v>
      </c>
      <c r="E17" s="170">
        <v>1</v>
      </c>
      <c r="F17" s="170">
        <v>5</v>
      </c>
      <c r="G17" s="171"/>
      <c r="H17" s="171">
        <f t="shared" si="0"/>
        <v>0</v>
      </c>
      <c r="I17" s="38"/>
      <c r="J17" s="43">
        <f t="shared" si="1"/>
        <v>0</v>
      </c>
    </row>
    <row r="18" spans="1:10" s="22" customFormat="1" ht="75" x14ac:dyDescent="0.25">
      <c r="A18" s="31">
        <v>11</v>
      </c>
      <c r="B18" s="168" t="s">
        <v>882</v>
      </c>
      <c r="C18" s="137" t="s">
        <v>875</v>
      </c>
      <c r="D18" s="169" t="s">
        <v>62</v>
      </c>
      <c r="E18" s="170">
        <v>1</v>
      </c>
      <c r="F18" s="170">
        <v>20</v>
      </c>
      <c r="G18" s="171"/>
      <c r="H18" s="171">
        <f t="shared" si="0"/>
        <v>0</v>
      </c>
      <c r="I18" s="38"/>
      <c r="J18" s="43">
        <f t="shared" si="1"/>
        <v>0</v>
      </c>
    </row>
    <row r="19" spans="1:10" s="22" customFormat="1" ht="120" x14ac:dyDescent="0.25">
      <c r="A19" s="31">
        <v>12</v>
      </c>
      <c r="B19" s="168" t="s">
        <v>883</v>
      </c>
      <c r="C19" s="137" t="s">
        <v>875</v>
      </c>
      <c r="D19" s="169" t="s">
        <v>64</v>
      </c>
      <c r="E19" s="170">
        <v>1</v>
      </c>
      <c r="F19" s="170">
        <v>400</v>
      </c>
      <c r="G19" s="171"/>
      <c r="H19" s="171">
        <f t="shared" si="0"/>
        <v>0</v>
      </c>
      <c r="I19" s="38"/>
      <c r="J19" s="43">
        <f t="shared" si="1"/>
        <v>0</v>
      </c>
    </row>
    <row r="20" spans="1:10" s="22" customFormat="1" ht="105" x14ac:dyDescent="0.25">
      <c r="A20" s="31">
        <v>13</v>
      </c>
      <c r="B20" s="168" t="s">
        <v>884</v>
      </c>
      <c r="C20" s="137" t="s">
        <v>875</v>
      </c>
      <c r="D20" s="169" t="s">
        <v>62</v>
      </c>
      <c r="E20" s="170">
        <v>1</v>
      </c>
      <c r="F20" s="170">
        <v>250</v>
      </c>
      <c r="G20" s="171"/>
      <c r="H20" s="171">
        <f t="shared" si="0"/>
        <v>0</v>
      </c>
      <c r="I20" s="42"/>
      <c r="J20" s="43">
        <f t="shared" si="1"/>
        <v>0</v>
      </c>
    </row>
    <row r="21" spans="1:10" s="22" customFormat="1" ht="150" x14ac:dyDescent="0.25">
      <c r="A21" s="31">
        <v>14</v>
      </c>
      <c r="B21" s="168" t="s">
        <v>885</v>
      </c>
      <c r="C21" s="137" t="s">
        <v>875</v>
      </c>
      <c r="D21" s="169" t="s">
        <v>62</v>
      </c>
      <c r="E21" s="170">
        <v>1</v>
      </c>
      <c r="F21" s="170">
        <v>50</v>
      </c>
      <c r="G21" s="171"/>
      <c r="H21" s="171">
        <f t="shared" si="0"/>
        <v>0</v>
      </c>
      <c r="I21" s="42"/>
      <c r="J21" s="43">
        <f t="shared" si="1"/>
        <v>0</v>
      </c>
    </row>
    <row r="22" spans="1:10" s="22" customFormat="1" ht="150" x14ac:dyDescent="0.25">
      <c r="A22" s="31">
        <v>15</v>
      </c>
      <c r="B22" s="168" t="s">
        <v>886</v>
      </c>
      <c r="C22" s="137" t="s">
        <v>887</v>
      </c>
      <c r="D22" s="169" t="s">
        <v>888</v>
      </c>
      <c r="E22" s="170">
        <v>1</v>
      </c>
      <c r="F22" s="170">
        <v>15</v>
      </c>
      <c r="G22" s="171"/>
      <c r="H22" s="171">
        <f t="shared" si="0"/>
        <v>0</v>
      </c>
      <c r="I22" s="42"/>
      <c r="J22" s="43">
        <f t="shared" si="1"/>
        <v>0</v>
      </c>
    </row>
    <row r="23" spans="1:10" s="22" customFormat="1" ht="75" x14ac:dyDescent="0.25">
      <c r="A23" s="31">
        <v>16</v>
      </c>
      <c r="B23" s="168" t="s">
        <v>889</v>
      </c>
      <c r="C23" s="137" t="s">
        <v>887</v>
      </c>
      <c r="D23" s="169" t="s">
        <v>890</v>
      </c>
      <c r="E23" s="170">
        <v>1</v>
      </c>
      <c r="F23" s="170">
        <v>10</v>
      </c>
      <c r="G23" s="171"/>
      <c r="H23" s="171">
        <f t="shared" si="0"/>
        <v>0</v>
      </c>
      <c r="I23" s="42"/>
      <c r="J23" s="43">
        <f t="shared" si="1"/>
        <v>0</v>
      </c>
    </row>
    <row r="24" spans="1:10" s="22" customFormat="1" ht="75" x14ac:dyDescent="0.25">
      <c r="A24" s="31">
        <v>17</v>
      </c>
      <c r="B24" s="168" t="s">
        <v>891</v>
      </c>
      <c r="C24" s="137" t="s">
        <v>887</v>
      </c>
      <c r="D24" s="169" t="s">
        <v>888</v>
      </c>
      <c r="E24" s="170">
        <v>1</v>
      </c>
      <c r="F24" s="170">
        <v>50</v>
      </c>
      <c r="G24" s="171"/>
      <c r="H24" s="171">
        <f t="shared" si="0"/>
        <v>0</v>
      </c>
      <c r="I24" s="42"/>
      <c r="J24" s="43">
        <f t="shared" si="1"/>
        <v>0</v>
      </c>
    </row>
    <row r="25" spans="1:10" s="22" customFormat="1" ht="90" x14ac:dyDescent="0.25">
      <c r="A25" s="31">
        <v>18</v>
      </c>
      <c r="B25" s="168" t="s">
        <v>892</v>
      </c>
      <c r="C25" s="137" t="s">
        <v>887</v>
      </c>
      <c r="D25" s="169" t="s">
        <v>888</v>
      </c>
      <c r="E25" s="170">
        <v>1</v>
      </c>
      <c r="F25" s="170">
        <v>1</v>
      </c>
      <c r="G25" s="171"/>
      <c r="H25" s="171">
        <f t="shared" si="0"/>
        <v>0</v>
      </c>
      <c r="I25" s="42"/>
      <c r="J25" s="43">
        <f t="shared" si="1"/>
        <v>0</v>
      </c>
    </row>
    <row r="26" spans="1:10" s="22" customFormat="1" ht="75" x14ac:dyDescent="0.25">
      <c r="A26" s="31">
        <v>19</v>
      </c>
      <c r="B26" s="168" t="s">
        <v>893</v>
      </c>
      <c r="C26" s="137" t="s">
        <v>887</v>
      </c>
      <c r="D26" s="169" t="s">
        <v>888</v>
      </c>
      <c r="E26" s="170">
        <v>1</v>
      </c>
      <c r="F26" s="170">
        <v>10</v>
      </c>
      <c r="G26" s="171"/>
      <c r="H26" s="171">
        <f t="shared" si="0"/>
        <v>0</v>
      </c>
      <c r="I26" s="42"/>
      <c r="J26" s="43">
        <f t="shared" si="1"/>
        <v>0</v>
      </c>
    </row>
    <row r="27" spans="1:10" s="22" customFormat="1" ht="45" x14ac:dyDescent="0.25">
      <c r="A27" s="31">
        <v>20</v>
      </c>
      <c r="B27" s="168" t="s">
        <v>894</v>
      </c>
      <c r="C27" s="137" t="s">
        <v>887</v>
      </c>
      <c r="D27" s="169" t="s">
        <v>888</v>
      </c>
      <c r="E27" s="170">
        <v>1</v>
      </c>
      <c r="F27" s="170">
        <v>50</v>
      </c>
      <c r="G27" s="171"/>
      <c r="H27" s="171">
        <f t="shared" si="0"/>
        <v>0</v>
      </c>
      <c r="I27" s="42"/>
      <c r="J27" s="43">
        <f t="shared" si="1"/>
        <v>0</v>
      </c>
    </row>
    <row r="28" spans="1:10" s="22" customFormat="1" ht="45" x14ac:dyDescent="0.25">
      <c r="A28" s="31">
        <v>21</v>
      </c>
      <c r="B28" s="168" t="s">
        <v>895</v>
      </c>
      <c r="C28" s="137" t="s">
        <v>887</v>
      </c>
      <c r="D28" s="169" t="s">
        <v>888</v>
      </c>
      <c r="E28" s="170">
        <v>1</v>
      </c>
      <c r="F28" s="170">
        <v>300</v>
      </c>
      <c r="G28" s="171"/>
      <c r="H28" s="171">
        <f t="shared" si="0"/>
        <v>0</v>
      </c>
      <c r="I28" s="42"/>
      <c r="J28" s="43">
        <f t="shared" si="1"/>
        <v>0</v>
      </c>
    </row>
    <row r="29" spans="1:10" s="22" customFormat="1" ht="45" x14ac:dyDescent="0.25">
      <c r="A29" s="31">
        <v>22</v>
      </c>
      <c r="B29" s="168" t="s">
        <v>896</v>
      </c>
      <c r="C29" s="177" t="s">
        <v>897</v>
      </c>
      <c r="D29" s="177" t="s">
        <v>888</v>
      </c>
      <c r="E29" s="170">
        <v>1</v>
      </c>
      <c r="F29" s="170">
        <v>10</v>
      </c>
      <c r="G29" s="171"/>
      <c r="H29" s="171">
        <f t="shared" si="0"/>
        <v>0</v>
      </c>
      <c r="I29" s="42"/>
      <c r="J29" s="43">
        <f t="shared" si="1"/>
        <v>0</v>
      </c>
    </row>
    <row r="30" spans="1:10" s="22" customFormat="1" ht="45" x14ac:dyDescent="0.25">
      <c r="A30" s="31">
        <v>23</v>
      </c>
      <c r="B30" s="168" t="s">
        <v>898</v>
      </c>
      <c r="C30" s="177" t="s">
        <v>897</v>
      </c>
      <c r="D30" s="177" t="s">
        <v>888</v>
      </c>
      <c r="E30" s="170">
        <v>1</v>
      </c>
      <c r="F30" s="170">
        <v>240</v>
      </c>
      <c r="G30" s="171"/>
      <c r="H30" s="171">
        <f t="shared" si="0"/>
        <v>0</v>
      </c>
      <c r="I30" s="42"/>
      <c r="J30" s="43">
        <f t="shared" si="1"/>
        <v>0</v>
      </c>
    </row>
    <row r="31" spans="1:10" s="22" customFormat="1" ht="45" x14ac:dyDescent="0.25">
      <c r="A31" s="31">
        <v>24</v>
      </c>
      <c r="B31" s="168" t="s">
        <v>899</v>
      </c>
      <c r="C31" s="177" t="s">
        <v>897</v>
      </c>
      <c r="D31" s="177" t="s">
        <v>888</v>
      </c>
      <c r="E31" s="170">
        <v>1</v>
      </c>
      <c r="F31" s="170">
        <v>10</v>
      </c>
      <c r="G31" s="171"/>
      <c r="H31" s="171">
        <f t="shared" si="0"/>
        <v>0</v>
      </c>
      <c r="I31" s="42"/>
      <c r="J31" s="43">
        <f t="shared" si="1"/>
        <v>0</v>
      </c>
    </row>
    <row r="32" spans="1:10" s="22" customFormat="1" ht="45" x14ac:dyDescent="0.25">
      <c r="A32" s="31">
        <v>25</v>
      </c>
      <c r="B32" s="168" t="s">
        <v>900</v>
      </c>
      <c r="C32" s="177" t="s">
        <v>897</v>
      </c>
      <c r="D32" s="177" t="s">
        <v>888</v>
      </c>
      <c r="E32" s="170">
        <v>1</v>
      </c>
      <c r="F32" s="170">
        <v>30</v>
      </c>
      <c r="G32" s="171"/>
      <c r="H32" s="171">
        <f t="shared" si="0"/>
        <v>0</v>
      </c>
      <c r="I32" s="42"/>
      <c r="J32" s="43">
        <f t="shared" si="1"/>
        <v>0</v>
      </c>
    </row>
    <row r="33" spans="1:10" s="22" customFormat="1" ht="45" x14ac:dyDescent="0.25">
      <c r="A33" s="31">
        <v>26</v>
      </c>
      <c r="B33" s="168" t="s">
        <v>901</v>
      </c>
      <c r="C33" s="177" t="s">
        <v>897</v>
      </c>
      <c r="D33" s="177" t="s">
        <v>888</v>
      </c>
      <c r="E33" s="170">
        <v>1</v>
      </c>
      <c r="F33" s="170">
        <v>150</v>
      </c>
      <c r="G33" s="171"/>
      <c r="H33" s="171">
        <f t="shared" si="0"/>
        <v>0</v>
      </c>
      <c r="I33" s="42"/>
      <c r="J33" s="43">
        <f t="shared" si="1"/>
        <v>0</v>
      </c>
    </row>
    <row r="34" spans="1:10" s="22" customFormat="1" ht="45" x14ac:dyDescent="0.25">
      <c r="A34" s="31">
        <v>27</v>
      </c>
      <c r="B34" s="168" t="s">
        <v>902</v>
      </c>
      <c r="C34" s="177" t="s">
        <v>897</v>
      </c>
      <c r="D34" s="177" t="s">
        <v>888</v>
      </c>
      <c r="E34" s="170">
        <v>1</v>
      </c>
      <c r="F34" s="170">
        <v>40</v>
      </c>
      <c r="G34" s="171"/>
      <c r="H34" s="171">
        <f t="shared" si="0"/>
        <v>0</v>
      </c>
      <c r="I34" s="42"/>
      <c r="J34" s="43">
        <f t="shared" si="1"/>
        <v>0</v>
      </c>
    </row>
    <row r="35" spans="1:10" s="22" customFormat="1" ht="45" x14ac:dyDescent="0.25">
      <c r="A35" s="31">
        <v>28</v>
      </c>
      <c r="B35" s="168" t="s">
        <v>903</v>
      </c>
      <c r="C35" s="177" t="s">
        <v>897</v>
      </c>
      <c r="D35" s="177" t="s">
        <v>890</v>
      </c>
      <c r="E35" s="170">
        <v>1</v>
      </c>
      <c r="F35" s="170">
        <v>210</v>
      </c>
      <c r="G35" s="171"/>
      <c r="H35" s="171">
        <f t="shared" si="0"/>
        <v>0</v>
      </c>
      <c r="I35" s="42"/>
      <c r="J35" s="43">
        <f t="shared" si="1"/>
        <v>0</v>
      </c>
    </row>
    <row r="36" spans="1:10" s="22" customFormat="1" ht="45" x14ac:dyDescent="0.25">
      <c r="A36" s="31">
        <v>29</v>
      </c>
      <c r="B36" s="168" t="s">
        <v>904</v>
      </c>
      <c r="C36" s="177" t="s">
        <v>897</v>
      </c>
      <c r="D36" s="177" t="s">
        <v>888</v>
      </c>
      <c r="E36" s="170">
        <v>1</v>
      </c>
      <c r="F36" s="170">
        <v>210</v>
      </c>
      <c r="G36" s="171"/>
      <c r="H36" s="171">
        <f t="shared" si="0"/>
        <v>0</v>
      </c>
      <c r="I36" s="42"/>
      <c r="J36" s="43">
        <f t="shared" si="1"/>
        <v>0</v>
      </c>
    </row>
    <row r="37" spans="1:10" s="22" customFormat="1" ht="45" x14ac:dyDescent="0.25">
      <c r="A37" s="31">
        <v>30</v>
      </c>
      <c r="B37" s="168" t="s">
        <v>905</v>
      </c>
      <c r="C37" s="177" t="s">
        <v>897</v>
      </c>
      <c r="D37" s="177" t="s">
        <v>888</v>
      </c>
      <c r="E37" s="170">
        <v>1</v>
      </c>
      <c r="F37" s="170">
        <v>50</v>
      </c>
      <c r="G37" s="171"/>
      <c r="H37" s="171">
        <f t="shared" si="0"/>
        <v>0</v>
      </c>
      <c r="I37" s="42"/>
      <c r="J37" s="43">
        <f t="shared" si="1"/>
        <v>0</v>
      </c>
    </row>
    <row r="38" spans="1:10" s="22" customFormat="1" ht="120" x14ac:dyDescent="0.25">
      <c r="A38" s="31">
        <v>31</v>
      </c>
      <c r="B38" s="168" t="s">
        <v>906</v>
      </c>
      <c r="C38" s="137" t="s">
        <v>907</v>
      </c>
      <c r="D38" s="169" t="s">
        <v>908</v>
      </c>
      <c r="E38" s="170">
        <v>1</v>
      </c>
      <c r="F38" s="170">
        <v>5</v>
      </c>
      <c r="G38" s="171"/>
      <c r="H38" s="171">
        <f t="shared" si="0"/>
        <v>0</v>
      </c>
      <c r="I38" s="42"/>
      <c r="J38" s="43">
        <f t="shared" si="1"/>
        <v>0</v>
      </c>
    </row>
    <row r="39" spans="1:10" s="22" customFormat="1" ht="90" x14ac:dyDescent="0.25">
      <c r="A39" s="31">
        <v>32</v>
      </c>
      <c r="B39" s="168" t="s">
        <v>909</v>
      </c>
      <c r="C39" s="137" t="s">
        <v>910</v>
      </c>
      <c r="D39" s="169" t="s">
        <v>908</v>
      </c>
      <c r="E39" s="170">
        <v>1</v>
      </c>
      <c r="F39" s="170">
        <v>15</v>
      </c>
      <c r="G39" s="171"/>
      <c r="H39" s="171">
        <f t="shared" si="0"/>
        <v>0</v>
      </c>
      <c r="I39" s="42"/>
      <c r="J39" s="43">
        <f t="shared" si="1"/>
        <v>0</v>
      </c>
    </row>
    <row r="40" spans="1:10" s="22" customFormat="1" ht="45" x14ac:dyDescent="0.25">
      <c r="A40" s="31">
        <v>33</v>
      </c>
      <c r="B40" s="168" t="s">
        <v>911</v>
      </c>
      <c r="C40" s="137" t="s">
        <v>910</v>
      </c>
      <c r="D40" s="169" t="s">
        <v>908</v>
      </c>
      <c r="E40" s="170">
        <v>1</v>
      </c>
      <c r="F40" s="170">
        <v>15</v>
      </c>
      <c r="G40" s="171"/>
      <c r="H40" s="171">
        <f t="shared" si="0"/>
        <v>0</v>
      </c>
      <c r="I40" s="42"/>
      <c r="J40" s="43">
        <f t="shared" si="1"/>
        <v>0</v>
      </c>
    </row>
    <row r="41" spans="1:10" s="22" customFormat="1" ht="60" x14ac:dyDescent="0.25">
      <c r="A41" s="31">
        <v>34</v>
      </c>
      <c r="B41" s="178" t="s">
        <v>912</v>
      </c>
      <c r="C41" s="179" t="s">
        <v>913</v>
      </c>
      <c r="D41" s="180" t="s">
        <v>908</v>
      </c>
      <c r="E41" s="170">
        <v>1</v>
      </c>
      <c r="F41" s="181">
        <v>15</v>
      </c>
      <c r="G41" s="182"/>
      <c r="H41" s="182">
        <f t="shared" si="0"/>
        <v>0</v>
      </c>
      <c r="I41" s="183"/>
      <c r="J41" s="184">
        <f t="shared" si="1"/>
        <v>0</v>
      </c>
    </row>
    <row r="42" spans="1:10" s="22" customFormat="1" ht="23.25" x14ac:dyDescent="0.25">
      <c r="A42" s="31">
        <v>35</v>
      </c>
      <c r="B42" s="168" t="s">
        <v>914</v>
      </c>
      <c r="C42" s="137" t="s">
        <v>915</v>
      </c>
      <c r="D42" s="169" t="s">
        <v>916</v>
      </c>
      <c r="E42" s="170">
        <v>1</v>
      </c>
      <c r="F42" s="170">
        <v>30</v>
      </c>
      <c r="G42" s="171"/>
      <c r="H42" s="171">
        <f t="shared" si="0"/>
        <v>0</v>
      </c>
      <c r="I42" s="42"/>
      <c r="J42" s="43">
        <f t="shared" si="1"/>
        <v>0</v>
      </c>
    </row>
    <row r="43" spans="1:10" s="22" customFormat="1" ht="23.25" x14ac:dyDescent="0.25">
      <c r="A43" s="31">
        <v>36</v>
      </c>
      <c r="B43" s="168" t="s">
        <v>917</v>
      </c>
      <c r="C43" s="137" t="s">
        <v>915</v>
      </c>
      <c r="D43" s="169" t="s">
        <v>918</v>
      </c>
      <c r="E43" s="170">
        <v>1</v>
      </c>
      <c r="F43" s="170">
        <v>20</v>
      </c>
      <c r="G43" s="171"/>
      <c r="H43" s="171">
        <f t="shared" si="0"/>
        <v>0</v>
      </c>
      <c r="I43" s="42"/>
      <c r="J43" s="43">
        <f t="shared" si="1"/>
        <v>0</v>
      </c>
    </row>
    <row r="44" spans="1:10" s="22" customFormat="1" ht="30.75" thickBot="1" x14ac:dyDescent="0.3">
      <c r="A44" s="45">
        <v>37</v>
      </c>
      <c r="B44" s="185" t="s">
        <v>919</v>
      </c>
      <c r="C44" s="186"/>
      <c r="D44" s="187" t="s">
        <v>888</v>
      </c>
      <c r="E44" s="188">
        <v>1</v>
      </c>
      <c r="F44" s="188">
        <v>120</v>
      </c>
      <c r="G44" s="189"/>
      <c r="H44" s="189">
        <f t="shared" si="0"/>
        <v>0</v>
      </c>
      <c r="I44" s="52"/>
      <c r="J44" s="53">
        <f t="shared" si="1"/>
        <v>0</v>
      </c>
    </row>
    <row r="45" spans="1:10" s="22" customFormat="1" x14ac:dyDescent="0.25">
      <c r="A45" s="54"/>
      <c r="C45" s="54"/>
      <c r="D45" s="79"/>
      <c r="E45" s="80"/>
      <c r="F45" s="80"/>
      <c r="G45" s="59"/>
      <c r="H45" s="164"/>
      <c r="I45" s="81"/>
      <c r="J45" s="59"/>
    </row>
    <row r="46" spans="1:10" s="22" customFormat="1" ht="15.75" x14ac:dyDescent="0.25">
      <c r="A46" s="54"/>
      <c r="B46" s="62" t="s">
        <v>54</v>
      </c>
      <c r="C46" s="54"/>
      <c r="D46" s="79"/>
      <c r="E46" s="80"/>
      <c r="F46" s="64" t="s">
        <v>55</v>
      </c>
      <c r="G46" s="102"/>
      <c r="H46" s="161">
        <f>SUM(H8:H44)</f>
        <v>0</v>
      </c>
      <c r="I46" s="81"/>
      <c r="J46" s="161">
        <f>SUM(J8:J44)</f>
        <v>0</v>
      </c>
    </row>
    <row r="47" spans="1:10" s="22" customFormat="1" x14ac:dyDescent="0.2">
      <c r="A47" s="61"/>
      <c r="B47" s="62" t="s">
        <v>56</v>
      </c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  <row r="147" spans="1:10" s="22" customFormat="1" x14ac:dyDescent="0.25">
      <c r="A147" s="61"/>
      <c r="C147" s="61"/>
      <c r="D147" s="63"/>
      <c r="E147" s="5"/>
      <c r="F147" s="5"/>
      <c r="G147" s="5"/>
      <c r="H147" s="6"/>
      <c r="I147" s="9"/>
      <c r="J147" s="10"/>
    </row>
    <row r="148" spans="1:10" s="22" customFormat="1" x14ac:dyDescent="0.25">
      <c r="A148" s="61"/>
      <c r="C148" s="61"/>
      <c r="D148" s="63"/>
      <c r="E148" s="5"/>
      <c r="F148" s="5"/>
      <c r="G148" s="5"/>
      <c r="H148" s="6"/>
      <c r="I148" s="9"/>
      <c r="J148" s="10"/>
    </row>
    <row r="149" spans="1:10" s="22" customFormat="1" x14ac:dyDescent="0.25">
      <c r="A149" s="61"/>
      <c r="C149" s="61"/>
      <c r="D149" s="63"/>
      <c r="E149" s="5"/>
      <c r="F149" s="5"/>
      <c r="G149" s="5"/>
      <c r="H149" s="6"/>
      <c r="I149" s="9"/>
      <c r="J149" s="10"/>
    </row>
    <row r="150" spans="1:10" s="22" customFormat="1" x14ac:dyDescent="0.25">
      <c r="A150" s="61"/>
      <c r="C150" s="61"/>
      <c r="D150" s="63"/>
      <c r="E150" s="5"/>
      <c r="F150" s="5"/>
      <c r="G150" s="5"/>
      <c r="H150" s="6"/>
      <c r="I150" s="9"/>
      <c r="J150" s="10"/>
    </row>
    <row r="151" spans="1:10" s="22" customFormat="1" x14ac:dyDescent="0.25">
      <c r="A151" s="61"/>
      <c r="C151" s="61"/>
      <c r="D151" s="63"/>
      <c r="E151" s="5"/>
      <c r="F151" s="5"/>
      <c r="G151" s="5"/>
      <c r="H151" s="6"/>
      <c r="I151" s="9"/>
      <c r="J151" s="10"/>
    </row>
    <row r="152" spans="1:10" s="22" customFormat="1" x14ac:dyDescent="0.25">
      <c r="A152" s="61"/>
      <c r="C152" s="61"/>
      <c r="D152" s="63"/>
      <c r="E152" s="5"/>
      <c r="F152" s="5"/>
      <c r="G152" s="5"/>
      <c r="H152" s="6"/>
      <c r="I152" s="9"/>
      <c r="J152" s="10"/>
    </row>
    <row r="153" spans="1:10" s="22" customFormat="1" x14ac:dyDescent="0.25">
      <c r="A153" s="61"/>
      <c r="C153" s="61"/>
      <c r="D153" s="63"/>
      <c r="E153" s="5"/>
      <c r="F153" s="5"/>
      <c r="G153" s="5"/>
      <c r="H153" s="6"/>
      <c r="I153" s="9"/>
      <c r="J153" s="10"/>
    </row>
    <row r="154" spans="1:10" s="22" customFormat="1" x14ac:dyDescent="0.25">
      <c r="A154" s="61"/>
      <c r="C154" s="61"/>
      <c r="D154" s="63"/>
      <c r="E154" s="5"/>
      <c r="F154" s="5"/>
      <c r="G154" s="5"/>
      <c r="H154" s="6"/>
      <c r="I154" s="9"/>
      <c r="J154" s="10"/>
    </row>
    <row r="155" spans="1:10" s="22" customFormat="1" x14ac:dyDescent="0.25">
      <c r="A155" s="61"/>
      <c r="C155" s="61"/>
      <c r="D155" s="63"/>
      <c r="E155" s="5"/>
      <c r="F155" s="5"/>
      <c r="G155" s="5"/>
      <c r="H155" s="6"/>
      <c r="I155" s="9"/>
      <c r="J155" s="10"/>
    </row>
    <row r="156" spans="1:10" s="22" customFormat="1" x14ac:dyDescent="0.25">
      <c r="A156" s="61"/>
      <c r="C156" s="61"/>
      <c r="D156" s="63"/>
      <c r="E156" s="5"/>
      <c r="F156" s="5"/>
      <c r="G156" s="5"/>
      <c r="H156" s="6"/>
      <c r="I156" s="9"/>
      <c r="J156" s="10"/>
    </row>
    <row r="157" spans="1:10" s="22" customFormat="1" x14ac:dyDescent="0.25">
      <c r="A157" s="61"/>
      <c r="C157" s="61"/>
      <c r="D157" s="63"/>
      <c r="E157" s="5"/>
      <c r="F157" s="5"/>
      <c r="G157" s="5"/>
      <c r="H157" s="6"/>
      <c r="I157" s="9"/>
      <c r="J157" s="10"/>
    </row>
    <row r="158" spans="1:10" s="22" customFormat="1" x14ac:dyDescent="0.25">
      <c r="A158" s="61"/>
      <c r="C158" s="61"/>
      <c r="D158" s="63"/>
      <c r="E158" s="5"/>
      <c r="F158" s="5"/>
      <c r="G158" s="5"/>
      <c r="H158" s="6"/>
      <c r="I158" s="9"/>
      <c r="J158" s="10"/>
    </row>
    <row r="159" spans="1:10" s="22" customFormat="1" x14ac:dyDescent="0.25">
      <c r="A159" s="61"/>
      <c r="C159" s="61"/>
      <c r="D159" s="63"/>
      <c r="E159" s="5"/>
      <c r="F159" s="5"/>
      <c r="G159" s="5"/>
      <c r="H159" s="6"/>
      <c r="I159" s="9"/>
      <c r="J159" s="10"/>
    </row>
    <row r="160" spans="1:10" s="22" customFormat="1" x14ac:dyDescent="0.25">
      <c r="A160" s="61"/>
      <c r="C160" s="61"/>
      <c r="D160" s="63"/>
      <c r="E160" s="5"/>
      <c r="F160" s="5"/>
      <c r="G160" s="5"/>
      <c r="H160" s="6"/>
      <c r="I160" s="9"/>
      <c r="J160" s="10"/>
    </row>
    <row r="161" spans="1:10" s="22" customFormat="1" x14ac:dyDescent="0.25">
      <c r="A161" s="61"/>
      <c r="C161" s="61"/>
      <c r="D161" s="63"/>
      <c r="E161" s="5"/>
      <c r="F161" s="5"/>
      <c r="G161" s="5"/>
      <c r="H161" s="6"/>
      <c r="I161" s="9"/>
      <c r="J161" s="10"/>
    </row>
    <row r="162" spans="1:10" s="22" customFormat="1" x14ac:dyDescent="0.25">
      <c r="A162" s="61"/>
      <c r="C162" s="61"/>
      <c r="D162" s="63"/>
      <c r="E162" s="5"/>
      <c r="F162" s="5"/>
      <c r="G162" s="5"/>
      <c r="H162" s="6"/>
      <c r="I162" s="9"/>
      <c r="J162" s="10"/>
    </row>
    <row r="163" spans="1:10" s="22" customFormat="1" x14ac:dyDescent="0.25">
      <c r="A163" s="61"/>
      <c r="C163" s="61"/>
      <c r="D163" s="63"/>
      <c r="E163" s="5"/>
      <c r="F163" s="5"/>
      <c r="G163" s="5"/>
      <c r="H163" s="6"/>
      <c r="I163" s="9"/>
      <c r="J163" s="10"/>
    </row>
    <row r="164" spans="1:10" s="22" customFormat="1" x14ac:dyDescent="0.25">
      <c r="A164" s="61"/>
      <c r="C164" s="61"/>
      <c r="D164" s="63"/>
      <c r="E164" s="5"/>
      <c r="F164" s="5"/>
      <c r="G164" s="5"/>
      <c r="H164" s="6"/>
      <c r="I164" s="9"/>
      <c r="J164" s="10"/>
    </row>
    <row r="165" spans="1:10" s="22" customFormat="1" x14ac:dyDescent="0.25">
      <c r="A165" s="61"/>
      <c r="C165" s="61"/>
      <c r="D165" s="63"/>
      <c r="E165" s="5"/>
      <c r="F165" s="5"/>
      <c r="G165" s="5"/>
      <c r="H165" s="6"/>
      <c r="I165" s="9"/>
      <c r="J165" s="10"/>
    </row>
    <row r="166" spans="1:10" s="22" customFormat="1" x14ac:dyDescent="0.25">
      <c r="A166" s="61"/>
      <c r="C166" s="61"/>
      <c r="D166" s="63"/>
      <c r="E166" s="5"/>
      <c r="F166" s="5"/>
      <c r="G166" s="5"/>
      <c r="H166" s="6"/>
      <c r="I166" s="9"/>
      <c r="J166" s="10"/>
    </row>
    <row r="167" spans="1:10" s="22" customFormat="1" x14ac:dyDescent="0.25">
      <c r="A167" s="61"/>
      <c r="C167" s="61"/>
      <c r="D167" s="63"/>
      <c r="E167" s="5"/>
      <c r="F167" s="5"/>
      <c r="G167" s="5"/>
      <c r="H167" s="6"/>
      <c r="I167" s="9"/>
      <c r="J167" s="10"/>
    </row>
    <row r="168" spans="1:10" s="22" customFormat="1" x14ac:dyDescent="0.25">
      <c r="A168" s="61"/>
      <c r="C168" s="61"/>
      <c r="D168" s="63"/>
      <c r="E168" s="5"/>
      <c r="F168" s="5"/>
      <c r="G168" s="5"/>
      <c r="H168" s="6"/>
      <c r="I168" s="9"/>
      <c r="J168" s="10"/>
    </row>
    <row r="169" spans="1:10" s="22" customFormat="1" x14ac:dyDescent="0.25">
      <c r="A169" s="61"/>
      <c r="C169" s="61"/>
      <c r="D169" s="63"/>
      <c r="E169" s="5"/>
      <c r="F169" s="5"/>
      <c r="G169" s="5"/>
      <c r="H169" s="6"/>
      <c r="I169" s="9"/>
      <c r="J169" s="10"/>
    </row>
    <row r="170" spans="1:10" s="22" customFormat="1" x14ac:dyDescent="0.25">
      <c r="A170" s="61"/>
      <c r="C170" s="61"/>
      <c r="D170" s="63"/>
      <c r="E170" s="5"/>
      <c r="F170" s="5"/>
      <c r="G170" s="5"/>
      <c r="H170" s="6"/>
      <c r="I170" s="9"/>
      <c r="J170" s="10"/>
    </row>
    <row r="171" spans="1:10" s="22" customFormat="1" x14ac:dyDescent="0.25">
      <c r="A171" s="61"/>
      <c r="C171" s="61"/>
      <c r="D171" s="63"/>
      <c r="E171" s="5"/>
      <c r="F171" s="5"/>
      <c r="G171" s="5"/>
      <c r="H171" s="6"/>
      <c r="I171" s="9"/>
      <c r="J171" s="10"/>
    </row>
    <row r="172" spans="1:10" s="22" customFormat="1" x14ac:dyDescent="0.25">
      <c r="A172" s="61"/>
      <c r="C172" s="61"/>
      <c r="D172" s="63"/>
      <c r="E172" s="5"/>
      <c r="F172" s="5"/>
      <c r="G172" s="5"/>
      <c r="H172" s="6"/>
      <c r="I172" s="9"/>
      <c r="J172" s="10"/>
    </row>
    <row r="173" spans="1:10" s="22" customFormat="1" x14ac:dyDescent="0.25">
      <c r="A173" s="61"/>
      <c r="C173" s="61"/>
      <c r="D173" s="63"/>
      <c r="E173" s="5"/>
      <c r="F173" s="5"/>
      <c r="G173" s="5"/>
      <c r="H173" s="6"/>
      <c r="I173" s="9"/>
      <c r="J173" s="10"/>
    </row>
    <row r="174" spans="1:10" s="22" customFormat="1" x14ac:dyDescent="0.25">
      <c r="A174" s="61"/>
      <c r="C174" s="61"/>
      <c r="D174" s="63"/>
      <c r="E174" s="5"/>
      <c r="F174" s="5"/>
      <c r="G174" s="5"/>
      <c r="H174" s="6"/>
      <c r="I174" s="9"/>
      <c r="J17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4AB5-089C-4514-8527-2040157E152A}">
  <dimension ref="B2:G20"/>
  <sheetViews>
    <sheetView tabSelected="1" workbookViewId="0">
      <selection activeCell="C21" sqref="C21"/>
    </sheetView>
  </sheetViews>
  <sheetFormatPr defaultRowHeight="15" x14ac:dyDescent="0.25"/>
  <cols>
    <col min="1" max="1" width="8.7109375" customWidth="1"/>
    <col min="2" max="2" width="16.7109375" customWidth="1"/>
    <col min="3" max="3" width="22.7109375" customWidth="1"/>
    <col min="4" max="4" width="3.140625" customWidth="1"/>
    <col min="5" max="7" width="18.7109375" customWidth="1"/>
  </cols>
  <sheetData>
    <row r="2" spans="2:7" ht="26.25" x14ac:dyDescent="0.4">
      <c r="C2" s="190" t="s">
        <v>920</v>
      </c>
      <c r="D2" s="190"/>
    </row>
    <row r="4" spans="2:7" ht="30" x14ac:dyDescent="0.25">
      <c r="C4" s="191" t="s">
        <v>921</v>
      </c>
      <c r="D4" s="191"/>
      <c r="E4" s="191" t="s">
        <v>922</v>
      </c>
      <c r="F4" s="202" t="s">
        <v>931</v>
      </c>
      <c r="G4" s="202" t="s">
        <v>932</v>
      </c>
    </row>
    <row r="5" spans="2:7" ht="15.75" thickBot="1" x14ac:dyDescent="0.3">
      <c r="B5" s="192"/>
      <c r="C5" s="193" t="s">
        <v>923</v>
      </c>
      <c r="D5" s="193"/>
      <c r="E5" s="193" t="s">
        <v>923</v>
      </c>
      <c r="F5" s="192"/>
      <c r="G5" s="194"/>
    </row>
    <row r="6" spans="2:7" ht="15.75" thickTop="1" x14ac:dyDescent="0.25">
      <c r="G6" s="195"/>
    </row>
    <row r="7" spans="2:7" x14ac:dyDescent="0.25">
      <c r="B7" s="208" t="str">
        <f>'Zad. 1'!D4</f>
        <v>Zadanie 1</v>
      </c>
      <c r="C7" s="59">
        <f>'Zad. 1'!H28</f>
        <v>0</v>
      </c>
      <c r="D7" s="59"/>
      <c r="E7" s="59">
        <f>'Zad. 1'!J28</f>
        <v>0</v>
      </c>
      <c r="G7" s="201">
        <v>2500</v>
      </c>
    </row>
    <row r="8" spans="2:7" x14ac:dyDescent="0.25">
      <c r="B8" s="208" t="str">
        <f>'Zad. 2'!D4</f>
        <v>Zadanie 2</v>
      </c>
      <c r="C8" s="59">
        <f>'Zad. 2'!H38</f>
        <v>0</v>
      </c>
      <c r="D8" s="59"/>
      <c r="E8" s="59">
        <f>'Zad. 2'!J38</f>
        <v>0</v>
      </c>
      <c r="G8" s="201">
        <v>5200</v>
      </c>
    </row>
    <row r="9" spans="2:7" x14ac:dyDescent="0.25">
      <c r="B9" s="209" t="str">
        <f>'Zad. 3'!D4</f>
        <v>Zadanie 3</v>
      </c>
      <c r="C9" s="59">
        <f>'Zad. 3'!H17</f>
        <v>0</v>
      </c>
      <c r="D9" s="59"/>
      <c r="E9" s="59">
        <f>'Zad. 3'!J17</f>
        <v>0</v>
      </c>
      <c r="G9" s="201">
        <v>1800</v>
      </c>
    </row>
    <row r="10" spans="2:7" x14ac:dyDescent="0.25">
      <c r="B10" s="209" t="str">
        <f>'Zad. 4'!D4</f>
        <v>Zadanie 4</v>
      </c>
      <c r="C10" s="59">
        <f>'Zad. 4'!H14</f>
        <v>0</v>
      </c>
      <c r="D10" s="59"/>
      <c r="E10" s="59">
        <f>'Zad. 4'!J14</f>
        <v>0</v>
      </c>
      <c r="G10" s="201">
        <v>1600</v>
      </c>
    </row>
    <row r="11" spans="2:7" x14ac:dyDescent="0.25">
      <c r="B11" s="209" t="str">
        <f>'Zad. 5'!D4</f>
        <v>Zadanie 5</v>
      </c>
      <c r="C11" s="59">
        <f>'Zad. 5'!H20</f>
        <v>0</v>
      </c>
      <c r="D11" s="59"/>
      <c r="E11" s="59">
        <f>'Zad. 5'!J20</f>
        <v>0</v>
      </c>
      <c r="G11" s="201" t="s">
        <v>929</v>
      </c>
    </row>
    <row r="12" spans="2:7" x14ac:dyDescent="0.25">
      <c r="B12" s="209" t="str">
        <f>'Zad. 6'!D4</f>
        <v>Zadanie 6</v>
      </c>
      <c r="C12" s="59">
        <f>'Zad. 6'!H14</f>
        <v>0</v>
      </c>
      <c r="D12" s="59"/>
      <c r="E12" s="59">
        <f>'Zad. 6'!J14</f>
        <v>0</v>
      </c>
      <c r="G12" s="201">
        <v>800</v>
      </c>
    </row>
    <row r="13" spans="2:7" x14ac:dyDescent="0.25">
      <c r="B13" s="209" t="str">
        <f>'Zad. 7'!D4</f>
        <v>Zadanie 7</v>
      </c>
      <c r="C13" s="59">
        <f>'Zad. 7'!H425</f>
        <v>0</v>
      </c>
      <c r="D13" s="59"/>
      <c r="E13" s="59">
        <f>'Zad. 7'!J425</f>
        <v>0</v>
      </c>
      <c r="G13" s="201">
        <v>26500</v>
      </c>
    </row>
    <row r="14" spans="2:7" x14ac:dyDescent="0.25">
      <c r="B14" s="209" t="str">
        <f>'Zad. 8'!D4</f>
        <v>Zadanie 8</v>
      </c>
      <c r="C14" s="59">
        <f>'Zad. 8'!H65</f>
        <v>0</v>
      </c>
      <c r="D14" s="59"/>
      <c r="E14" s="59">
        <f>'Zad. 8'!J65</f>
        <v>0</v>
      </c>
      <c r="G14" s="201">
        <v>10500</v>
      </c>
    </row>
    <row r="15" spans="2:7" x14ac:dyDescent="0.25">
      <c r="B15" s="209" t="str">
        <f>'Zad. 9'!D4</f>
        <v>Zadanie 9</v>
      </c>
      <c r="C15" s="59">
        <f>'Zad. 9'!H16</f>
        <v>0</v>
      </c>
      <c r="D15" s="59"/>
      <c r="E15" s="59">
        <f>'Zad. 9'!J16</f>
        <v>0</v>
      </c>
      <c r="G15" s="201" t="s">
        <v>929</v>
      </c>
    </row>
    <row r="16" spans="2:7" ht="15.75" thickBot="1" x14ac:dyDescent="0.3">
      <c r="B16" s="210" t="str">
        <f>'Zad. 10'!D4</f>
        <v>Zadanie 10</v>
      </c>
      <c r="C16" s="203">
        <f>'Zad. 10'!H46</f>
        <v>0</v>
      </c>
      <c r="D16" s="203"/>
      <c r="E16" s="203">
        <f>'Zad. 10'!J46</f>
        <v>0</v>
      </c>
      <c r="F16" s="192"/>
      <c r="G16" s="204">
        <v>1100</v>
      </c>
    </row>
    <row r="17" spans="2:7" ht="15.75" thickTop="1" x14ac:dyDescent="0.25">
      <c r="E17" s="59"/>
      <c r="G17" s="195"/>
    </row>
    <row r="18" spans="2:7" x14ac:dyDescent="0.25">
      <c r="B18" s="11" t="s">
        <v>925</v>
      </c>
      <c r="C18" s="196">
        <f>SUM(C7:C16)</f>
        <v>0</v>
      </c>
      <c r="D18" s="196"/>
      <c r="E18" s="196">
        <f>SUM(E7:E16)</f>
        <v>0</v>
      </c>
      <c r="G18" s="196">
        <f>SUM(G7:G16)</f>
        <v>50000</v>
      </c>
    </row>
    <row r="19" spans="2:7" x14ac:dyDescent="0.25">
      <c r="C19" s="197">
        <f>ROUND(C18/4.3117,2)</f>
        <v>0</v>
      </c>
      <c r="D19" s="197"/>
      <c r="F19" s="198"/>
    </row>
    <row r="20" spans="2:7" x14ac:dyDescent="0.25">
      <c r="B20" s="199" t="s">
        <v>924</v>
      </c>
      <c r="C20" s="200">
        <f>E18-C18</f>
        <v>0</v>
      </c>
      <c r="D20" s="200"/>
      <c r="F20" s="1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12CA-0EF5-4690-9134-BC7A1D93675A}">
  <dimension ref="A1:K146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ht="14.1" customHeight="1" x14ac:dyDescent="0.25">
      <c r="A3" s="1"/>
      <c r="C3" s="3"/>
      <c r="D3" s="4"/>
      <c r="H3" s="11" t="s">
        <v>57</v>
      </c>
      <c r="I3" s="12" t="s">
        <v>58</v>
      </c>
    </row>
    <row r="4" spans="1:11" s="2" customFormat="1" ht="20.100000000000001" customHeight="1" x14ac:dyDescent="0.25">
      <c r="A4" s="1"/>
      <c r="B4" s="13"/>
      <c r="C4" s="3"/>
      <c r="D4" s="14" t="s">
        <v>941</v>
      </c>
      <c r="E4" s="5"/>
      <c r="G4" s="5"/>
      <c r="H4" s="6"/>
      <c r="I4" s="9"/>
      <c r="J4" s="10"/>
    </row>
    <row r="5" spans="1:11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42" customHeight="1" x14ac:dyDescent="0.25">
      <c r="A6" s="15" t="s">
        <v>3</v>
      </c>
      <c r="B6" s="66" t="s">
        <v>4</v>
      </c>
      <c r="C6" s="66" t="s">
        <v>5</v>
      </c>
      <c r="D6" s="66" t="s">
        <v>6</v>
      </c>
      <c r="E6" s="67" t="s">
        <v>7</v>
      </c>
      <c r="F6" s="67" t="s">
        <v>8</v>
      </c>
      <c r="G6" s="67" t="s">
        <v>9</v>
      </c>
      <c r="H6" s="68" t="s">
        <v>10</v>
      </c>
      <c r="I6" s="69" t="s">
        <v>11</v>
      </c>
      <c r="J6" s="70" t="s">
        <v>12</v>
      </c>
    </row>
    <row r="7" spans="1:11" s="30" customFormat="1" ht="12" customHeight="1" thickBot="1" x14ac:dyDescent="0.3">
      <c r="A7" s="23"/>
      <c r="B7" s="71"/>
      <c r="C7" s="71"/>
      <c r="D7" s="71"/>
      <c r="E7" s="72"/>
      <c r="F7" s="72"/>
      <c r="G7" s="73" t="s">
        <v>13</v>
      </c>
      <c r="H7" s="74" t="s">
        <v>13</v>
      </c>
      <c r="I7" s="75"/>
      <c r="J7" s="76" t="s">
        <v>13</v>
      </c>
    </row>
    <row r="8" spans="1:11" s="22" customFormat="1" ht="20.100000000000001" customHeight="1" thickTop="1" x14ac:dyDescent="0.25">
      <c r="A8" s="31">
        <v>1</v>
      </c>
      <c r="B8" s="32" t="s">
        <v>59</v>
      </c>
      <c r="C8" s="77" t="s">
        <v>60</v>
      </c>
      <c r="D8" s="77" t="s">
        <v>61</v>
      </c>
      <c r="E8" s="34">
        <v>1</v>
      </c>
      <c r="F8" s="35">
        <v>500</v>
      </c>
      <c r="G8" s="36"/>
      <c r="H8" s="37">
        <f t="shared" ref="H8:H36" si="0">ROUND(G8*F8,2)</f>
        <v>0</v>
      </c>
      <c r="I8" s="38"/>
      <c r="J8" s="39">
        <f t="shared" ref="J8:J36" si="1">ROUND(H8+I8*H8,2)</f>
        <v>0</v>
      </c>
    </row>
    <row r="9" spans="1:11" s="22" customFormat="1" ht="14.1" customHeight="1" x14ac:dyDescent="0.25">
      <c r="A9" s="31">
        <v>2</v>
      </c>
      <c r="B9" s="32" t="s">
        <v>59</v>
      </c>
      <c r="C9" s="77" t="s">
        <v>62</v>
      </c>
      <c r="D9" s="77" t="s">
        <v>61</v>
      </c>
      <c r="E9" s="34">
        <v>1</v>
      </c>
      <c r="F9" s="35">
        <v>100</v>
      </c>
      <c r="G9" s="36"/>
      <c r="H9" s="37">
        <f t="shared" si="0"/>
        <v>0</v>
      </c>
      <c r="I9" s="38"/>
      <c r="J9" s="39">
        <f t="shared" si="1"/>
        <v>0</v>
      </c>
    </row>
    <row r="10" spans="1:11" s="22" customFormat="1" ht="14.1" customHeight="1" x14ac:dyDescent="0.25">
      <c r="A10" s="31">
        <v>3</v>
      </c>
      <c r="B10" s="32" t="s">
        <v>63</v>
      </c>
      <c r="C10" s="77" t="s">
        <v>64</v>
      </c>
      <c r="D10" s="77" t="s">
        <v>65</v>
      </c>
      <c r="E10" s="34">
        <v>10</v>
      </c>
      <c r="F10" s="35">
        <v>220</v>
      </c>
      <c r="G10" s="36"/>
      <c r="H10" s="37">
        <f t="shared" si="0"/>
        <v>0</v>
      </c>
      <c r="I10" s="38"/>
      <c r="J10" s="39">
        <f t="shared" si="1"/>
        <v>0</v>
      </c>
    </row>
    <row r="11" spans="1:11" s="22" customFormat="1" ht="14.1" customHeight="1" x14ac:dyDescent="0.25">
      <c r="A11" s="31">
        <v>4</v>
      </c>
      <c r="B11" s="32" t="s">
        <v>66</v>
      </c>
      <c r="C11" s="77" t="s">
        <v>64</v>
      </c>
      <c r="D11" s="77" t="s">
        <v>17</v>
      </c>
      <c r="E11" s="34">
        <v>10</v>
      </c>
      <c r="F11" s="35">
        <v>50</v>
      </c>
      <c r="G11" s="36"/>
      <c r="H11" s="37">
        <f t="shared" si="0"/>
        <v>0</v>
      </c>
      <c r="I11" s="38"/>
      <c r="J11" s="39">
        <f t="shared" si="1"/>
        <v>0</v>
      </c>
    </row>
    <row r="12" spans="1:11" ht="14.1" customHeight="1" x14ac:dyDescent="0.25">
      <c r="A12" s="31">
        <v>5</v>
      </c>
      <c r="B12" s="32" t="s">
        <v>67</v>
      </c>
      <c r="C12" s="77" t="s">
        <v>68</v>
      </c>
      <c r="D12" s="77" t="s">
        <v>17</v>
      </c>
      <c r="E12" s="34">
        <v>10</v>
      </c>
      <c r="F12" s="35">
        <v>10</v>
      </c>
      <c r="G12" s="36"/>
      <c r="H12" s="37">
        <f t="shared" si="0"/>
        <v>0</v>
      </c>
      <c r="I12" s="38"/>
      <c r="J12" s="39">
        <f t="shared" si="1"/>
        <v>0</v>
      </c>
    </row>
    <row r="13" spans="1:11" s="22" customFormat="1" ht="14.1" customHeight="1" x14ac:dyDescent="0.25">
      <c r="A13" s="31">
        <v>6</v>
      </c>
      <c r="B13" s="32" t="s">
        <v>69</v>
      </c>
      <c r="C13" s="77" t="s">
        <v>70</v>
      </c>
      <c r="D13" s="77" t="s">
        <v>17</v>
      </c>
      <c r="E13" s="34">
        <v>5</v>
      </c>
      <c r="F13" s="35">
        <v>1</v>
      </c>
      <c r="G13" s="36"/>
      <c r="H13" s="37">
        <f t="shared" si="0"/>
        <v>0</v>
      </c>
      <c r="I13" s="38"/>
      <c r="J13" s="39">
        <f t="shared" si="1"/>
        <v>0</v>
      </c>
    </row>
    <row r="14" spans="1:11" s="22" customFormat="1" ht="14.1" customHeight="1" x14ac:dyDescent="0.25">
      <c r="A14" s="31">
        <v>7</v>
      </c>
      <c r="B14" s="32" t="s">
        <v>71</v>
      </c>
      <c r="C14" s="77" t="s">
        <v>64</v>
      </c>
      <c r="D14" s="77" t="s">
        <v>65</v>
      </c>
      <c r="E14" s="34">
        <v>10</v>
      </c>
      <c r="F14" s="35">
        <v>70</v>
      </c>
      <c r="G14" s="36"/>
      <c r="H14" s="37">
        <f t="shared" si="0"/>
        <v>0</v>
      </c>
      <c r="I14" s="38"/>
      <c r="J14" s="39">
        <f t="shared" si="1"/>
        <v>0</v>
      </c>
    </row>
    <row r="15" spans="1:11" s="22" customFormat="1" ht="14.1" customHeight="1" x14ac:dyDescent="0.25">
      <c r="A15" s="31">
        <v>8</v>
      </c>
      <c r="B15" s="32" t="s">
        <v>72</v>
      </c>
      <c r="C15" s="77" t="s">
        <v>73</v>
      </c>
      <c r="D15" s="77" t="s">
        <v>65</v>
      </c>
      <c r="E15" s="34">
        <v>10</v>
      </c>
      <c r="F15" s="35">
        <v>500</v>
      </c>
      <c r="G15" s="36"/>
      <c r="H15" s="37">
        <f t="shared" si="0"/>
        <v>0</v>
      </c>
      <c r="I15" s="38"/>
      <c r="J15" s="39">
        <f t="shared" si="1"/>
        <v>0</v>
      </c>
    </row>
    <row r="16" spans="1:11" ht="14.1" customHeight="1" x14ac:dyDescent="0.25">
      <c r="A16" s="31">
        <v>9</v>
      </c>
      <c r="B16" s="32" t="s">
        <v>74</v>
      </c>
      <c r="C16" s="77" t="s">
        <v>75</v>
      </c>
      <c r="D16" s="77" t="s">
        <v>65</v>
      </c>
      <c r="E16" s="34">
        <v>10</v>
      </c>
      <c r="F16" s="35">
        <v>20</v>
      </c>
      <c r="G16" s="36"/>
      <c r="H16" s="37">
        <f t="shared" si="0"/>
        <v>0</v>
      </c>
      <c r="I16" s="38"/>
      <c r="J16" s="39">
        <f t="shared" si="1"/>
        <v>0</v>
      </c>
    </row>
    <row r="17" spans="1:10" s="22" customFormat="1" ht="14.1" customHeight="1" x14ac:dyDescent="0.25">
      <c r="A17" s="31">
        <v>10</v>
      </c>
      <c r="B17" s="32" t="s">
        <v>76</v>
      </c>
      <c r="C17" s="77" t="s">
        <v>77</v>
      </c>
      <c r="D17" s="77" t="s">
        <v>65</v>
      </c>
      <c r="E17" s="34">
        <v>10</v>
      </c>
      <c r="F17" s="35">
        <v>120</v>
      </c>
      <c r="G17" s="36"/>
      <c r="H17" s="37">
        <f t="shared" si="0"/>
        <v>0</v>
      </c>
      <c r="I17" s="38"/>
      <c r="J17" s="39">
        <f t="shared" si="1"/>
        <v>0</v>
      </c>
    </row>
    <row r="18" spans="1:10" s="22" customFormat="1" ht="14.1" customHeight="1" x14ac:dyDescent="0.25">
      <c r="A18" s="31">
        <v>11</v>
      </c>
      <c r="B18" s="32" t="s">
        <v>78</v>
      </c>
      <c r="C18" s="77" t="s">
        <v>64</v>
      </c>
      <c r="D18" s="77" t="s">
        <v>65</v>
      </c>
      <c r="E18" s="34">
        <v>10</v>
      </c>
      <c r="F18" s="35">
        <v>10</v>
      </c>
      <c r="G18" s="36"/>
      <c r="H18" s="37">
        <f t="shared" si="0"/>
        <v>0</v>
      </c>
      <c r="I18" s="38"/>
      <c r="J18" s="39">
        <f t="shared" si="1"/>
        <v>0</v>
      </c>
    </row>
    <row r="19" spans="1:10" s="22" customFormat="1" ht="14.1" customHeight="1" x14ac:dyDescent="0.25">
      <c r="A19" s="31">
        <v>12</v>
      </c>
      <c r="B19" s="32" t="s">
        <v>79</v>
      </c>
      <c r="C19" s="77" t="s">
        <v>64</v>
      </c>
      <c r="D19" s="77" t="s">
        <v>65</v>
      </c>
      <c r="E19" s="34">
        <v>10</v>
      </c>
      <c r="F19" s="35">
        <v>10</v>
      </c>
      <c r="G19" s="36"/>
      <c r="H19" s="37">
        <f t="shared" si="0"/>
        <v>0</v>
      </c>
      <c r="I19" s="38"/>
      <c r="J19" s="39">
        <f t="shared" si="1"/>
        <v>0</v>
      </c>
    </row>
    <row r="20" spans="1:10" s="22" customFormat="1" ht="14.1" customHeight="1" x14ac:dyDescent="0.25">
      <c r="A20" s="31">
        <v>13</v>
      </c>
      <c r="B20" s="205" t="s">
        <v>80</v>
      </c>
      <c r="C20" s="77" t="s">
        <v>81</v>
      </c>
      <c r="D20" s="77" t="s">
        <v>65</v>
      </c>
      <c r="E20" s="34">
        <v>20</v>
      </c>
      <c r="F20" s="35">
        <v>1000</v>
      </c>
      <c r="G20" s="36"/>
      <c r="H20" s="37">
        <f t="shared" si="0"/>
        <v>0</v>
      </c>
      <c r="I20" s="38"/>
      <c r="J20" s="39">
        <f t="shared" si="1"/>
        <v>0</v>
      </c>
    </row>
    <row r="21" spans="1:10" s="22" customFormat="1" ht="14.1" customHeight="1" x14ac:dyDescent="0.25">
      <c r="A21" s="31">
        <v>14</v>
      </c>
      <c r="B21" s="205" t="s">
        <v>82</v>
      </c>
      <c r="C21" s="77" t="s">
        <v>83</v>
      </c>
      <c r="D21" s="77" t="s">
        <v>65</v>
      </c>
      <c r="E21" s="34">
        <v>10</v>
      </c>
      <c r="F21" s="35">
        <v>800</v>
      </c>
      <c r="G21" s="36"/>
      <c r="H21" s="37">
        <f t="shared" si="0"/>
        <v>0</v>
      </c>
      <c r="I21" s="38"/>
      <c r="J21" s="39">
        <f t="shared" si="1"/>
        <v>0</v>
      </c>
    </row>
    <row r="22" spans="1:10" s="22" customFormat="1" ht="14.1" customHeight="1" x14ac:dyDescent="0.25">
      <c r="A22" s="31">
        <v>15</v>
      </c>
      <c r="B22" s="205" t="s">
        <v>84</v>
      </c>
      <c r="C22" s="77" t="s">
        <v>85</v>
      </c>
      <c r="D22" s="77" t="s">
        <v>65</v>
      </c>
      <c r="E22" s="34">
        <v>10</v>
      </c>
      <c r="F22" s="35">
        <v>2100</v>
      </c>
      <c r="G22" s="36"/>
      <c r="H22" s="37">
        <f t="shared" si="0"/>
        <v>0</v>
      </c>
      <c r="I22" s="38"/>
      <c r="J22" s="39">
        <f t="shared" si="1"/>
        <v>0</v>
      </c>
    </row>
    <row r="23" spans="1:10" s="22" customFormat="1" x14ac:dyDescent="0.25">
      <c r="A23" s="31">
        <v>16</v>
      </c>
      <c r="B23" s="205" t="s">
        <v>86</v>
      </c>
      <c r="C23" s="77" t="s">
        <v>87</v>
      </c>
      <c r="D23" s="77" t="s">
        <v>61</v>
      </c>
      <c r="E23" s="34">
        <v>20</v>
      </c>
      <c r="F23" s="35">
        <v>15</v>
      </c>
      <c r="G23" s="36"/>
      <c r="H23" s="37">
        <f t="shared" si="0"/>
        <v>0</v>
      </c>
      <c r="I23" s="38"/>
      <c r="J23" s="39">
        <f t="shared" si="1"/>
        <v>0</v>
      </c>
    </row>
    <row r="24" spans="1:10" s="22" customFormat="1" x14ac:dyDescent="0.25">
      <c r="A24" s="31">
        <v>17</v>
      </c>
      <c r="B24" s="205" t="s">
        <v>88</v>
      </c>
      <c r="C24" s="77" t="s">
        <v>89</v>
      </c>
      <c r="D24" s="77" t="s">
        <v>61</v>
      </c>
      <c r="E24" s="34">
        <v>20</v>
      </c>
      <c r="F24" s="35">
        <v>15</v>
      </c>
      <c r="G24" s="36"/>
      <c r="H24" s="37">
        <f t="shared" si="0"/>
        <v>0</v>
      </c>
      <c r="I24" s="38"/>
      <c r="J24" s="39">
        <f t="shared" si="1"/>
        <v>0</v>
      </c>
    </row>
    <row r="25" spans="1:10" s="22" customFormat="1" x14ac:dyDescent="0.25">
      <c r="A25" s="31">
        <v>18</v>
      </c>
      <c r="B25" s="205" t="s">
        <v>90</v>
      </c>
      <c r="C25" s="77" t="s">
        <v>91</v>
      </c>
      <c r="D25" s="77" t="s">
        <v>61</v>
      </c>
      <c r="E25" s="34">
        <v>10</v>
      </c>
      <c r="F25" s="35">
        <v>30</v>
      </c>
      <c r="G25" s="36"/>
      <c r="H25" s="37">
        <f t="shared" si="0"/>
        <v>0</v>
      </c>
      <c r="I25" s="38"/>
      <c r="J25" s="39">
        <f t="shared" si="1"/>
        <v>0</v>
      </c>
    </row>
    <row r="26" spans="1:10" s="22" customFormat="1" x14ac:dyDescent="0.25">
      <c r="A26" s="31">
        <v>19</v>
      </c>
      <c r="B26" s="32" t="s">
        <v>92</v>
      </c>
      <c r="C26" s="77" t="s">
        <v>93</v>
      </c>
      <c r="D26" s="77" t="s">
        <v>17</v>
      </c>
      <c r="E26" s="34">
        <v>5</v>
      </c>
      <c r="F26" s="35">
        <v>40</v>
      </c>
      <c r="G26" s="36"/>
      <c r="H26" s="37">
        <f t="shared" si="0"/>
        <v>0</v>
      </c>
      <c r="I26" s="38"/>
      <c r="J26" s="39">
        <f t="shared" si="1"/>
        <v>0</v>
      </c>
    </row>
    <row r="27" spans="1:10" s="22" customFormat="1" x14ac:dyDescent="0.25">
      <c r="A27" s="31">
        <v>20</v>
      </c>
      <c r="B27" s="32" t="s">
        <v>94</v>
      </c>
      <c r="C27" s="77" t="s">
        <v>95</v>
      </c>
      <c r="D27" s="77" t="s">
        <v>17</v>
      </c>
      <c r="E27" s="34">
        <v>5</v>
      </c>
      <c r="F27" s="35">
        <v>10</v>
      </c>
      <c r="G27" s="36"/>
      <c r="H27" s="37">
        <f t="shared" si="0"/>
        <v>0</v>
      </c>
      <c r="I27" s="38"/>
      <c r="J27" s="39">
        <f t="shared" si="1"/>
        <v>0</v>
      </c>
    </row>
    <row r="28" spans="1:10" s="22" customFormat="1" x14ac:dyDescent="0.25">
      <c r="A28" s="31">
        <v>21</v>
      </c>
      <c r="B28" s="32" t="s">
        <v>96</v>
      </c>
      <c r="C28" s="77" t="s">
        <v>64</v>
      </c>
      <c r="D28" s="77" t="s">
        <v>65</v>
      </c>
      <c r="E28" s="34">
        <v>10</v>
      </c>
      <c r="F28" s="35">
        <v>50</v>
      </c>
      <c r="G28" s="36"/>
      <c r="H28" s="37">
        <f t="shared" si="0"/>
        <v>0</v>
      </c>
      <c r="I28" s="38"/>
      <c r="J28" s="39">
        <f t="shared" si="1"/>
        <v>0</v>
      </c>
    </row>
    <row r="29" spans="1:10" s="22" customFormat="1" x14ac:dyDescent="0.25">
      <c r="A29" s="31">
        <v>22</v>
      </c>
      <c r="B29" s="32" t="s">
        <v>97</v>
      </c>
      <c r="C29" s="77" t="s">
        <v>98</v>
      </c>
      <c r="D29" s="77" t="s">
        <v>17</v>
      </c>
      <c r="E29" s="34">
        <v>5</v>
      </c>
      <c r="F29" s="35">
        <v>500</v>
      </c>
      <c r="G29" s="36"/>
      <c r="H29" s="37">
        <f t="shared" si="0"/>
        <v>0</v>
      </c>
      <c r="I29" s="38"/>
      <c r="J29" s="39">
        <f t="shared" si="1"/>
        <v>0</v>
      </c>
    </row>
    <row r="30" spans="1:10" s="22" customFormat="1" x14ac:dyDescent="0.25">
      <c r="A30" s="31">
        <v>23</v>
      </c>
      <c r="B30" s="32" t="s">
        <v>99</v>
      </c>
      <c r="C30" s="77" t="s">
        <v>64</v>
      </c>
      <c r="D30" s="77" t="s">
        <v>17</v>
      </c>
      <c r="E30" s="34">
        <v>10</v>
      </c>
      <c r="F30" s="35">
        <v>15</v>
      </c>
      <c r="G30" s="36"/>
      <c r="H30" s="37">
        <f t="shared" si="0"/>
        <v>0</v>
      </c>
      <c r="I30" s="38"/>
      <c r="J30" s="39">
        <f t="shared" si="1"/>
        <v>0</v>
      </c>
    </row>
    <row r="31" spans="1:10" s="22" customFormat="1" x14ac:dyDescent="0.25">
      <c r="A31" s="31">
        <v>24</v>
      </c>
      <c r="B31" s="32" t="s">
        <v>100</v>
      </c>
      <c r="C31" s="77" t="s">
        <v>101</v>
      </c>
      <c r="D31" s="77" t="s">
        <v>17</v>
      </c>
      <c r="E31" s="34">
        <v>5</v>
      </c>
      <c r="F31" s="35">
        <v>90</v>
      </c>
      <c r="G31" s="36"/>
      <c r="H31" s="37">
        <f t="shared" si="0"/>
        <v>0</v>
      </c>
      <c r="I31" s="38"/>
      <c r="J31" s="39">
        <f t="shared" si="1"/>
        <v>0</v>
      </c>
    </row>
    <row r="32" spans="1:10" s="22" customFormat="1" x14ac:dyDescent="0.25">
      <c r="A32" s="31">
        <v>25</v>
      </c>
      <c r="B32" s="32" t="s">
        <v>102</v>
      </c>
      <c r="C32" s="77" t="s">
        <v>103</v>
      </c>
      <c r="D32" s="77" t="s">
        <v>65</v>
      </c>
      <c r="E32" s="34">
        <v>10</v>
      </c>
      <c r="F32" s="35">
        <v>600</v>
      </c>
      <c r="G32" s="36"/>
      <c r="H32" s="37">
        <f t="shared" si="0"/>
        <v>0</v>
      </c>
      <c r="I32" s="38"/>
      <c r="J32" s="39">
        <f t="shared" si="1"/>
        <v>0</v>
      </c>
    </row>
    <row r="33" spans="1:10" s="22" customFormat="1" x14ac:dyDescent="0.25">
      <c r="A33" s="31">
        <v>26</v>
      </c>
      <c r="B33" s="32" t="s">
        <v>104</v>
      </c>
      <c r="C33" s="77" t="s">
        <v>105</v>
      </c>
      <c r="D33" s="77" t="s">
        <v>65</v>
      </c>
      <c r="E33" s="34">
        <v>10</v>
      </c>
      <c r="F33" s="35">
        <v>200</v>
      </c>
      <c r="G33" s="36"/>
      <c r="H33" s="37">
        <f t="shared" si="0"/>
        <v>0</v>
      </c>
      <c r="I33" s="38"/>
      <c r="J33" s="39">
        <f t="shared" si="1"/>
        <v>0</v>
      </c>
    </row>
    <row r="34" spans="1:10" s="22" customFormat="1" x14ac:dyDescent="0.25">
      <c r="A34" s="31">
        <v>27</v>
      </c>
      <c r="B34" s="32" t="s">
        <v>106</v>
      </c>
      <c r="C34" s="77" t="s">
        <v>64</v>
      </c>
      <c r="D34" s="77" t="s">
        <v>65</v>
      </c>
      <c r="E34" s="34">
        <v>10</v>
      </c>
      <c r="F34" s="35">
        <v>900</v>
      </c>
      <c r="G34" s="36"/>
      <c r="H34" s="37">
        <f t="shared" si="0"/>
        <v>0</v>
      </c>
      <c r="I34" s="38"/>
      <c r="J34" s="39">
        <f t="shared" si="1"/>
        <v>0</v>
      </c>
    </row>
    <row r="35" spans="1:10" s="22" customFormat="1" ht="24" customHeight="1" x14ac:dyDescent="0.25">
      <c r="A35" s="31">
        <v>28</v>
      </c>
      <c r="B35" s="78" t="s">
        <v>107</v>
      </c>
      <c r="C35" s="77" t="s">
        <v>108</v>
      </c>
      <c r="D35" s="77" t="s">
        <v>17</v>
      </c>
      <c r="E35" s="34">
        <v>10</v>
      </c>
      <c r="F35" s="35">
        <v>60</v>
      </c>
      <c r="G35" s="36"/>
      <c r="H35" s="37">
        <f>ROUND(G35*F35,2)</f>
        <v>0</v>
      </c>
      <c r="I35" s="38"/>
      <c r="J35" s="39">
        <f t="shared" si="1"/>
        <v>0</v>
      </c>
    </row>
    <row r="36" spans="1:10" s="22" customFormat="1" ht="15.75" thickBot="1" x14ac:dyDescent="0.3">
      <c r="A36" s="45">
        <v>29</v>
      </c>
      <c r="B36" s="46" t="s">
        <v>106</v>
      </c>
      <c r="C36" s="160" t="s">
        <v>109</v>
      </c>
      <c r="D36" s="160" t="s">
        <v>65</v>
      </c>
      <c r="E36" s="48">
        <v>10</v>
      </c>
      <c r="F36" s="49">
        <v>50</v>
      </c>
      <c r="G36" s="50"/>
      <c r="H36" s="51">
        <f t="shared" si="0"/>
        <v>0</v>
      </c>
      <c r="I36" s="52"/>
      <c r="J36" s="53">
        <f t="shared" si="1"/>
        <v>0</v>
      </c>
    </row>
    <row r="37" spans="1:10" s="22" customFormat="1" x14ac:dyDescent="0.25">
      <c r="A37" s="61"/>
      <c r="C37" s="61"/>
      <c r="D37" s="63"/>
      <c r="E37" s="5"/>
      <c r="F37" s="5"/>
      <c r="G37" s="5"/>
      <c r="H37" s="6"/>
      <c r="I37" s="9"/>
      <c r="J37" s="10"/>
    </row>
    <row r="38" spans="1:10" s="22" customFormat="1" ht="14.1" customHeight="1" x14ac:dyDescent="0.25">
      <c r="A38" s="54"/>
      <c r="B38" s="62" t="s">
        <v>54</v>
      </c>
      <c r="C38" s="54"/>
      <c r="D38" s="79"/>
      <c r="E38" s="80"/>
      <c r="F38" s="64" t="s">
        <v>55</v>
      </c>
      <c r="G38" s="59"/>
      <c r="H38" s="65">
        <f>SUM(H8:H36)</f>
        <v>0</v>
      </c>
      <c r="I38" s="81"/>
      <c r="J38" s="65">
        <f>SUM(J8:J36)</f>
        <v>0</v>
      </c>
    </row>
    <row r="39" spans="1:10" s="22" customFormat="1" ht="14.1" customHeight="1" x14ac:dyDescent="0.25">
      <c r="A39" s="54"/>
      <c r="B39" s="62" t="s">
        <v>56</v>
      </c>
      <c r="C39" s="61"/>
      <c r="D39" s="63"/>
      <c r="E39" s="5"/>
      <c r="F39" s="5"/>
      <c r="G39" s="5"/>
      <c r="H39" s="6"/>
      <c r="I39" s="9"/>
      <c r="J39" s="10"/>
    </row>
    <row r="40" spans="1:10" s="22" customForma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4CA5-768C-47B5-9A9B-C2C6314B278B}">
  <dimension ref="A1:K161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ht="14.1" customHeight="1" x14ac:dyDescent="0.25">
      <c r="A3" s="1"/>
      <c r="C3" s="3"/>
      <c r="D3" s="4"/>
      <c r="H3" s="82" t="s">
        <v>110</v>
      </c>
      <c r="I3" s="83" t="s">
        <v>111</v>
      </c>
    </row>
    <row r="4" spans="1:11" s="2" customFormat="1" ht="20.100000000000001" customHeight="1" x14ac:dyDescent="0.25">
      <c r="A4" s="1"/>
      <c r="B4" s="13"/>
      <c r="C4" s="3"/>
      <c r="D4" s="14" t="s">
        <v>942</v>
      </c>
      <c r="E4" s="5"/>
      <c r="G4" s="5"/>
      <c r="H4" s="6"/>
      <c r="I4" s="9"/>
      <c r="J4" s="10"/>
    </row>
    <row r="5" spans="1:11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42" customHeight="1" x14ac:dyDescent="0.25">
      <c r="A6" s="15" t="s">
        <v>3</v>
      </c>
      <c r="B6" s="66" t="s">
        <v>4</v>
      </c>
      <c r="C6" s="66" t="s">
        <v>5</v>
      </c>
      <c r="D6" s="66" t="s">
        <v>6</v>
      </c>
      <c r="E6" s="67" t="s">
        <v>7</v>
      </c>
      <c r="F6" s="67" t="s">
        <v>8</v>
      </c>
      <c r="G6" s="67" t="s">
        <v>9</v>
      </c>
      <c r="H6" s="68" t="s">
        <v>10</v>
      </c>
      <c r="I6" s="69" t="s">
        <v>11</v>
      </c>
      <c r="J6" s="70" t="s">
        <v>12</v>
      </c>
    </row>
    <row r="7" spans="1:11" s="30" customFormat="1" ht="12" customHeight="1" thickBot="1" x14ac:dyDescent="0.3">
      <c r="A7" s="23"/>
      <c r="B7" s="71"/>
      <c r="C7" s="71"/>
      <c r="D7" s="71"/>
      <c r="E7" s="72"/>
      <c r="F7" s="72"/>
      <c r="G7" s="73" t="s">
        <v>13</v>
      </c>
      <c r="H7" s="74" t="s">
        <v>13</v>
      </c>
      <c r="I7" s="75"/>
      <c r="J7" s="76" t="s">
        <v>13</v>
      </c>
    </row>
    <row r="8" spans="1:11" s="30" customFormat="1" ht="20.100000000000001" customHeight="1" thickTop="1" x14ac:dyDescent="0.25">
      <c r="A8" s="31">
        <v>1</v>
      </c>
      <c r="B8" s="32" t="s">
        <v>112</v>
      </c>
      <c r="C8" s="77" t="s">
        <v>113</v>
      </c>
      <c r="D8" s="77" t="s">
        <v>17</v>
      </c>
      <c r="E8" s="34">
        <v>10</v>
      </c>
      <c r="F8" s="35">
        <v>60</v>
      </c>
      <c r="G8" s="36"/>
      <c r="H8" s="37">
        <f t="shared" ref="H8:H15" si="0">ROUND(G8*F8,2)</f>
        <v>0</v>
      </c>
      <c r="I8" s="38"/>
      <c r="J8" s="39">
        <f t="shared" ref="J8:J15" si="1">ROUND(H8+I8*H8,2)</f>
        <v>0</v>
      </c>
    </row>
    <row r="9" spans="1:11" s="30" customFormat="1" ht="14.1" customHeight="1" x14ac:dyDescent="0.25">
      <c r="A9" s="31">
        <v>2</v>
      </c>
      <c r="B9" s="32" t="s">
        <v>114</v>
      </c>
      <c r="C9" s="77" t="s">
        <v>115</v>
      </c>
      <c r="D9" s="77" t="s">
        <v>17</v>
      </c>
      <c r="E9" s="34">
        <v>10</v>
      </c>
      <c r="F9" s="35">
        <v>750</v>
      </c>
      <c r="G9" s="36"/>
      <c r="H9" s="37">
        <f t="shared" si="0"/>
        <v>0</v>
      </c>
      <c r="I9" s="38"/>
      <c r="J9" s="39">
        <f t="shared" si="1"/>
        <v>0</v>
      </c>
    </row>
    <row r="10" spans="1:11" s="30" customFormat="1" ht="14.1" customHeight="1" x14ac:dyDescent="0.25">
      <c r="A10" s="31">
        <v>3</v>
      </c>
      <c r="B10" s="32" t="s">
        <v>116</v>
      </c>
      <c r="C10" s="77" t="s">
        <v>117</v>
      </c>
      <c r="D10" s="77" t="s">
        <v>17</v>
      </c>
      <c r="E10" s="34">
        <v>10</v>
      </c>
      <c r="F10" s="35">
        <v>140</v>
      </c>
      <c r="G10" s="36"/>
      <c r="H10" s="37">
        <f t="shared" si="0"/>
        <v>0</v>
      </c>
      <c r="I10" s="38"/>
      <c r="J10" s="39">
        <f t="shared" si="1"/>
        <v>0</v>
      </c>
    </row>
    <row r="11" spans="1:11" s="30" customFormat="1" ht="14.1" customHeight="1" x14ac:dyDescent="0.25">
      <c r="A11" s="31">
        <v>4</v>
      </c>
      <c r="B11" s="32" t="s">
        <v>118</v>
      </c>
      <c r="C11" s="77" t="s">
        <v>119</v>
      </c>
      <c r="D11" s="77" t="s">
        <v>17</v>
      </c>
      <c r="E11" s="34">
        <v>10</v>
      </c>
      <c r="F11" s="35">
        <v>95</v>
      </c>
      <c r="G11" s="36"/>
      <c r="H11" s="37">
        <f t="shared" si="0"/>
        <v>0</v>
      </c>
      <c r="I11" s="38"/>
      <c r="J11" s="39">
        <f t="shared" si="1"/>
        <v>0</v>
      </c>
    </row>
    <row r="12" spans="1:11" s="30" customFormat="1" ht="14.1" customHeight="1" x14ac:dyDescent="0.25">
      <c r="A12" s="31">
        <v>5</v>
      </c>
      <c r="B12" s="32" t="s">
        <v>120</v>
      </c>
      <c r="C12" s="77" t="s">
        <v>51</v>
      </c>
      <c r="D12" s="77" t="s">
        <v>27</v>
      </c>
      <c r="E12" s="34">
        <v>30</v>
      </c>
      <c r="F12" s="35">
        <v>3</v>
      </c>
      <c r="G12" s="36"/>
      <c r="H12" s="37">
        <f t="shared" si="0"/>
        <v>0</v>
      </c>
      <c r="I12" s="38"/>
      <c r="J12" s="39">
        <f t="shared" si="1"/>
        <v>0</v>
      </c>
    </row>
    <row r="13" spans="1:11" s="30" customFormat="1" ht="14.1" customHeight="1" x14ac:dyDescent="0.25">
      <c r="A13" s="31">
        <v>6</v>
      </c>
      <c r="B13" s="32" t="s">
        <v>121</v>
      </c>
      <c r="C13" s="77" t="s">
        <v>122</v>
      </c>
      <c r="D13" s="77" t="s">
        <v>27</v>
      </c>
      <c r="E13" s="34">
        <v>84</v>
      </c>
      <c r="F13" s="35">
        <v>15</v>
      </c>
      <c r="G13" s="36"/>
      <c r="H13" s="37">
        <f t="shared" si="0"/>
        <v>0</v>
      </c>
      <c r="I13" s="38"/>
      <c r="J13" s="39">
        <f t="shared" si="1"/>
        <v>0</v>
      </c>
    </row>
    <row r="14" spans="1:11" s="30" customFormat="1" ht="14.1" customHeight="1" x14ac:dyDescent="0.25">
      <c r="A14" s="31">
        <v>7</v>
      </c>
      <c r="B14" s="32" t="s">
        <v>123</v>
      </c>
      <c r="C14" s="77" t="s">
        <v>124</v>
      </c>
      <c r="D14" s="77" t="s">
        <v>33</v>
      </c>
      <c r="E14" s="34">
        <v>28</v>
      </c>
      <c r="F14" s="35">
        <v>150</v>
      </c>
      <c r="G14" s="36"/>
      <c r="H14" s="37">
        <f t="shared" si="0"/>
        <v>0</v>
      </c>
      <c r="I14" s="38"/>
      <c r="J14" s="39">
        <f t="shared" si="1"/>
        <v>0</v>
      </c>
    </row>
    <row r="15" spans="1:11" s="30" customFormat="1" ht="14.1" customHeight="1" thickBot="1" x14ac:dyDescent="0.3">
      <c r="A15" s="84">
        <v>8</v>
      </c>
      <c r="B15" s="85" t="s">
        <v>125</v>
      </c>
      <c r="C15" s="86" t="s">
        <v>126</v>
      </c>
      <c r="D15" s="86" t="s">
        <v>33</v>
      </c>
      <c r="E15" s="87">
        <v>28</v>
      </c>
      <c r="F15" s="88">
        <v>270</v>
      </c>
      <c r="G15" s="89"/>
      <c r="H15" s="90">
        <f t="shared" si="0"/>
        <v>0</v>
      </c>
      <c r="I15" s="91"/>
      <c r="J15" s="92">
        <f t="shared" si="1"/>
        <v>0</v>
      </c>
    </row>
    <row r="16" spans="1:11" s="22" customFormat="1" ht="14.1" customHeight="1" x14ac:dyDescent="0.25">
      <c r="A16" s="54"/>
      <c r="B16" s="93"/>
      <c r="C16" s="56"/>
      <c r="D16" s="56"/>
      <c r="E16" s="57"/>
      <c r="F16" s="57"/>
      <c r="G16" s="59"/>
      <c r="H16" s="59"/>
      <c r="I16" s="60"/>
      <c r="J16" s="59"/>
      <c r="K16" s="94"/>
    </row>
    <row r="17" spans="1:11" s="22" customFormat="1" ht="14.1" customHeight="1" x14ac:dyDescent="0.25">
      <c r="A17" s="54"/>
      <c r="B17" s="62" t="s">
        <v>54</v>
      </c>
      <c r="C17" s="54"/>
      <c r="D17" s="79"/>
      <c r="E17" s="80"/>
      <c r="F17" s="64" t="s">
        <v>55</v>
      </c>
      <c r="G17" s="59"/>
      <c r="H17" s="65">
        <f>SUM(H8:H15)</f>
        <v>0</v>
      </c>
      <c r="I17" s="81"/>
      <c r="J17" s="65">
        <f>SUM(J8:J15)</f>
        <v>0</v>
      </c>
    </row>
    <row r="18" spans="1:11" s="22" customFormat="1" ht="14.1" customHeight="1" x14ac:dyDescent="0.25">
      <c r="A18" s="54"/>
      <c r="B18" s="62" t="s">
        <v>56</v>
      </c>
      <c r="C18" s="61"/>
      <c r="D18" s="63"/>
      <c r="E18" s="5"/>
      <c r="F18" s="5"/>
      <c r="G18" s="5"/>
      <c r="H18" s="6"/>
      <c r="I18" s="9"/>
      <c r="J18" s="10"/>
    </row>
    <row r="19" spans="1:11" ht="14.1" customHeight="1" x14ac:dyDescent="0.25">
      <c r="A19" s="54"/>
    </row>
    <row r="20" spans="1:11" ht="14.1" customHeight="1" x14ac:dyDescent="0.25">
      <c r="A20" s="54"/>
      <c r="B20" s="93"/>
      <c r="C20" s="56"/>
      <c r="D20" s="56"/>
      <c r="E20" s="57"/>
      <c r="F20" s="57"/>
      <c r="G20" s="59"/>
      <c r="H20" s="82"/>
      <c r="I20" s="83"/>
    </row>
    <row r="21" spans="1:11" s="22" customFormat="1" ht="14.1" customHeight="1" x14ac:dyDescent="0.25">
      <c r="A21" s="54"/>
      <c r="C21" s="61"/>
      <c r="D21" s="61"/>
    </row>
    <row r="22" spans="1:11" ht="14.1" customHeight="1" x14ac:dyDescent="0.25">
      <c r="A22" s="54"/>
    </row>
    <row r="23" spans="1:11" s="22" customFormat="1" ht="14.1" customHeight="1" x14ac:dyDescent="0.25">
      <c r="A23" s="54"/>
      <c r="C23" s="61"/>
      <c r="D23" s="61"/>
    </row>
    <row r="24" spans="1:11" s="22" customFormat="1" ht="14.1" customHeight="1" x14ac:dyDescent="0.25">
      <c r="A24" s="54"/>
      <c r="C24" s="61"/>
      <c r="D24" s="61"/>
    </row>
    <row r="25" spans="1:11" s="22" customFormat="1" ht="14.1" customHeight="1" x14ac:dyDescent="0.25">
      <c r="A25" s="54"/>
      <c r="B25" s="93"/>
      <c r="C25" s="56"/>
      <c r="D25" s="56"/>
      <c r="E25" s="57"/>
      <c r="F25" s="57"/>
      <c r="G25" s="59"/>
      <c r="H25" s="59"/>
      <c r="I25" s="60"/>
      <c r="J25" s="59"/>
    </row>
    <row r="26" spans="1:11" s="22" customFormat="1" ht="14.1" customHeight="1" x14ac:dyDescent="0.25">
      <c r="A26" s="54"/>
      <c r="B26" s="93"/>
      <c r="C26" s="56"/>
      <c r="D26" s="56"/>
      <c r="E26" s="57"/>
      <c r="F26" s="57"/>
      <c r="G26" s="59"/>
      <c r="H26" s="59"/>
      <c r="I26" s="60"/>
      <c r="J26" s="59"/>
    </row>
    <row r="27" spans="1:11" s="22" customFormat="1" ht="14.1" customHeight="1" x14ac:dyDescent="0.25">
      <c r="A27" s="54"/>
      <c r="B27" s="93"/>
      <c r="C27" s="56"/>
      <c r="D27" s="56"/>
      <c r="E27" s="57"/>
      <c r="F27" s="57"/>
      <c r="G27" s="59"/>
      <c r="H27" s="59"/>
      <c r="I27" s="60"/>
      <c r="J27" s="59"/>
    </row>
    <row r="28" spans="1:11" s="22" customFormat="1" ht="14.1" customHeight="1" x14ac:dyDescent="0.25">
      <c r="A28" s="54"/>
      <c r="B28" s="93"/>
      <c r="C28" s="56"/>
      <c r="D28" s="56"/>
      <c r="E28" s="57"/>
      <c r="F28" s="57"/>
      <c r="G28" s="59"/>
      <c r="H28" s="59"/>
      <c r="I28" s="60"/>
      <c r="J28" s="59"/>
    </row>
    <row r="29" spans="1:11" ht="14.1" customHeight="1" x14ac:dyDescent="0.25">
      <c r="A29" s="54"/>
      <c r="B29" s="93"/>
      <c r="C29" s="56"/>
      <c r="D29" s="56"/>
      <c r="E29" s="57"/>
      <c r="F29" s="57"/>
      <c r="G29" s="59"/>
      <c r="H29" s="59"/>
      <c r="I29" s="60"/>
      <c r="J29" s="59"/>
    </row>
    <row r="30" spans="1:11" s="22" customFormat="1" ht="14.1" customHeight="1" x14ac:dyDescent="0.25">
      <c r="A30" s="54"/>
      <c r="B30" s="93"/>
      <c r="C30" s="56"/>
      <c r="D30" s="56"/>
      <c r="E30" s="57"/>
      <c r="F30" s="57"/>
      <c r="G30" s="59"/>
      <c r="H30" s="59"/>
      <c r="I30" s="60"/>
      <c r="J30" s="59"/>
      <c r="K30" s="94"/>
    </row>
    <row r="31" spans="1:11" ht="14.1" customHeight="1" x14ac:dyDescent="0.25">
      <c r="A31" s="54"/>
      <c r="C31" s="56"/>
      <c r="D31" s="56"/>
    </row>
    <row r="32" spans="1:11" ht="14.1" customHeight="1" x14ac:dyDescent="0.25"/>
    <row r="33" spans="1:10" s="22" customFormat="1" ht="14.1" customHeight="1" x14ac:dyDescent="0.25">
      <c r="A33" s="54"/>
      <c r="C33" s="61"/>
      <c r="D33" s="61"/>
    </row>
    <row r="34" spans="1:10" s="22" customFormat="1" ht="14.1" customHeight="1" x14ac:dyDescent="0.25">
      <c r="A34" s="61"/>
      <c r="C34" s="61"/>
      <c r="D34" s="61"/>
    </row>
    <row r="35" spans="1:10" s="22" customFormat="1" ht="14.1" customHeight="1" x14ac:dyDescent="0.25">
      <c r="A35" s="61"/>
      <c r="C35" s="61"/>
      <c r="D35" s="63"/>
      <c r="E35" s="5"/>
      <c r="F35" s="5"/>
      <c r="G35" s="5"/>
      <c r="H35" s="6"/>
      <c r="I35" s="9"/>
      <c r="J35" s="10"/>
    </row>
    <row r="36" spans="1:10" ht="14.1" customHeight="1" x14ac:dyDescent="0.25"/>
    <row r="37" spans="1:10" s="22" customFormat="1" ht="14.1" customHeight="1" x14ac:dyDescent="0.25">
      <c r="A37" s="61"/>
      <c r="C37" s="61"/>
      <c r="D37" s="63"/>
      <c r="E37" s="5"/>
      <c r="F37" s="5"/>
      <c r="G37" s="5"/>
      <c r="H37" s="6"/>
      <c r="I37" s="9"/>
      <c r="J37" s="10"/>
    </row>
    <row r="38" spans="1:10" s="22" customFormat="1" ht="14.1" customHeight="1" x14ac:dyDescent="0.25">
      <c r="A38" s="61"/>
      <c r="C38" s="61"/>
      <c r="D38" s="63"/>
      <c r="E38" s="5"/>
      <c r="F38" s="5"/>
      <c r="G38" s="5"/>
      <c r="H38" s="6"/>
      <c r="I38" s="9"/>
      <c r="J38" s="10"/>
    </row>
    <row r="39" spans="1:10" s="22" customFormat="1" ht="14.1" customHeight="1" x14ac:dyDescent="0.25">
      <c r="A39" s="61"/>
      <c r="C39" s="61"/>
      <c r="D39" s="63"/>
      <c r="E39" s="5"/>
      <c r="F39" s="5"/>
      <c r="G39" s="5"/>
      <c r="H39" s="6"/>
      <c r="I39" s="9"/>
      <c r="J39" s="10"/>
    </row>
    <row r="40" spans="1:10" s="22" customFormat="1" ht="14.1" customHeigh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ht="14.1" customHeigh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ht="14.1" customHeigh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  <row r="147" spans="1:10" s="22" customFormat="1" x14ac:dyDescent="0.25">
      <c r="A147" s="61"/>
      <c r="C147" s="61"/>
      <c r="D147" s="63"/>
      <c r="E147" s="5"/>
      <c r="F147" s="5"/>
      <c r="G147" s="5"/>
      <c r="H147" s="6"/>
      <c r="I147" s="9"/>
      <c r="J147" s="10"/>
    </row>
    <row r="148" spans="1:10" s="22" customFormat="1" x14ac:dyDescent="0.25">
      <c r="A148" s="61"/>
      <c r="C148" s="61"/>
      <c r="D148" s="63"/>
      <c r="E148" s="5"/>
      <c r="F148" s="5"/>
      <c r="G148" s="5"/>
      <c r="H148" s="6"/>
      <c r="I148" s="9"/>
      <c r="J148" s="10"/>
    </row>
    <row r="149" spans="1:10" s="22" customFormat="1" x14ac:dyDescent="0.25">
      <c r="A149" s="61"/>
      <c r="C149" s="61"/>
      <c r="D149" s="63"/>
      <c r="E149" s="5"/>
      <c r="F149" s="5"/>
      <c r="G149" s="5"/>
      <c r="H149" s="6"/>
      <c r="I149" s="9"/>
      <c r="J149" s="10"/>
    </row>
    <row r="150" spans="1:10" s="22" customFormat="1" x14ac:dyDescent="0.25">
      <c r="A150" s="61"/>
      <c r="C150" s="61"/>
      <c r="D150" s="63"/>
      <c r="E150" s="5"/>
      <c r="F150" s="5"/>
      <c r="G150" s="5"/>
      <c r="H150" s="6"/>
      <c r="I150" s="9"/>
      <c r="J150" s="10"/>
    </row>
    <row r="151" spans="1:10" s="22" customFormat="1" x14ac:dyDescent="0.25">
      <c r="A151" s="61"/>
      <c r="C151" s="61"/>
      <c r="D151" s="63"/>
      <c r="E151" s="5"/>
      <c r="F151" s="5"/>
      <c r="G151" s="5"/>
      <c r="H151" s="6"/>
      <c r="I151" s="9"/>
      <c r="J151" s="10"/>
    </row>
    <row r="152" spans="1:10" s="22" customFormat="1" x14ac:dyDescent="0.25">
      <c r="A152" s="61"/>
      <c r="C152" s="61"/>
      <c r="D152" s="63"/>
      <c r="E152" s="5"/>
      <c r="F152" s="5"/>
      <c r="G152" s="5"/>
      <c r="H152" s="6"/>
      <c r="I152" s="9"/>
      <c r="J152" s="10"/>
    </row>
    <row r="153" spans="1:10" s="22" customFormat="1" x14ac:dyDescent="0.25">
      <c r="A153" s="61"/>
      <c r="C153" s="61"/>
      <c r="D153" s="63"/>
      <c r="E153" s="5"/>
      <c r="F153" s="5"/>
      <c r="G153" s="5"/>
      <c r="H153" s="6"/>
      <c r="I153" s="9"/>
      <c r="J153" s="10"/>
    </row>
    <row r="154" spans="1:10" s="22" customFormat="1" x14ac:dyDescent="0.25">
      <c r="A154" s="61"/>
      <c r="C154" s="61"/>
      <c r="D154" s="63"/>
      <c r="E154" s="5"/>
      <c r="F154" s="5"/>
      <c r="G154" s="5"/>
      <c r="H154" s="6"/>
      <c r="I154" s="9"/>
      <c r="J154" s="10"/>
    </row>
    <row r="155" spans="1:10" s="22" customFormat="1" x14ac:dyDescent="0.25">
      <c r="A155" s="61"/>
      <c r="C155" s="61"/>
      <c r="D155" s="63"/>
      <c r="E155" s="5"/>
      <c r="F155" s="5"/>
      <c r="G155" s="5"/>
      <c r="H155" s="6"/>
      <c r="I155" s="9"/>
      <c r="J155" s="10"/>
    </row>
    <row r="156" spans="1:10" s="22" customFormat="1" x14ac:dyDescent="0.25">
      <c r="A156" s="61"/>
      <c r="C156" s="61"/>
      <c r="D156" s="63"/>
      <c r="E156" s="5"/>
      <c r="F156" s="5"/>
      <c r="G156" s="5"/>
      <c r="H156" s="6"/>
      <c r="I156" s="9"/>
      <c r="J156" s="10"/>
    </row>
    <row r="157" spans="1:10" s="22" customFormat="1" x14ac:dyDescent="0.25">
      <c r="A157" s="61"/>
      <c r="C157" s="61"/>
      <c r="D157" s="63"/>
      <c r="E157" s="5"/>
      <c r="F157" s="5"/>
      <c r="G157" s="5"/>
      <c r="H157" s="6"/>
      <c r="I157" s="9"/>
      <c r="J157" s="10"/>
    </row>
    <row r="158" spans="1:10" s="22" customFormat="1" x14ac:dyDescent="0.25">
      <c r="A158" s="61"/>
      <c r="C158" s="61"/>
      <c r="D158" s="63"/>
      <c r="E158" s="5"/>
      <c r="F158" s="5"/>
      <c r="G158" s="5"/>
      <c r="H158" s="6"/>
      <c r="I158" s="9"/>
      <c r="J158" s="10"/>
    </row>
    <row r="159" spans="1:10" s="22" customFormat="1" x14ac:dyDescent="0.25">
      <c r="A159" s="61"/>
      <c r="C159" s="61"/>
      <c r="D159" s="63"/>
      <c r="E159" s="5"/>
      <c r="F159" s="5"/>
      <c r="G159" s="5"/>
      <c r="H159" s="6"/>
      <c r="I159" s="9"/>
      <c r="J159" s="10"/>
    </row>
    <row r="160" spans="1:10" s="22" customFormat="1" x14ac:dyDescent="0.25">
      <c r="A160" s="61"/>
      <c r="C160" s="61"/>
      <c r="D160" s="63"/>
      <c r="E160" s="5"/>
      <c r="F160" s="5"/>
      <c r="G160" s="5"/>
      <c r="H160" s="6"/>
      <c r="I160" s="9"/>
      <c r="J160" s="10"/>
    </row>
    <row r="161" spans="1:10" s="22" customFormat="1" x14ac:dyDescent="0.25">
      <c r="A161" s="61"/>
      <c r="C161" s="61"/>
      <c r="D161" s="63"/>
      <c r="E161" s="5"/>
      <c r="F161" s="5"/>
      <c r="G161" s="5"/>
      <c r="H161" s="6"/>
      <c r="I161" s="9"/>
      <c r="J161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6CE9-8B4F-4FF0-BDBD-0A47A6493E2A}">
  <dimension ref="A1:K158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ht="14.1" customHeight="1" x14ac:dyDescent="0.25">
      <c r="A3" s="1"/>
      <c r="C3" s="3"/>
      <c r="D3" s="4"/>
      <c r="H3" s="82" t="s">
        <v>110</v>
      </c>
      <c r="I3" s="83" t="s">
        <v>111</v>
      </c>
    </row>
    <row r="4" spans="1:11" s="2" customFormat="1" ht="20.100000000000001" customHeight="1" x14ac:dyDescent="0.25">
      <c r="A4" s="1"/>
      <c r="B4" s="13"/>
      <c r="C4" s="3"/>
      <c r="D4" s="14" t="s">
        <v>943</v>
      </c>
      <c r="E4" s="5"/>
      <c r="G4" s="5"/>
      <c r="H4" s="6"/>
      <c r="I4" s="9"/>
      <c r="J4" s="10"/>
    </row>
    <row r="5" spans="1:11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42" customHeight="1" x14ac:dyDescent="0.25">
      <c r="A6" s="15" t="s">
        <v>3</v>
      </c>
      <c r="B6" s="66" t="s">
        <v>4</v>
      </c>
      <c r="C6" s="66" t="s">
        <v>5</v>
      </c>
      <c r="D6" s="66" t="s">
        <v>6</v>
      </c>
      <c r="E6" s="67" t="s">
        <v>7</v>
      </c>
      <c r="F6" s="67" t="s">
        <v>8</v>
      </c>
      <c r="G6" s="67" t="s">
        <v>9</v>
      </c>
      <c r="H6" s="68" t="s">
        <v>10</v>
      </c>
      <c r="I6" s="69" t="s">
        <v>11</v>
      </c>
      <c r="J6" s="70" t="s">
        <v>12</v>
      </c>
    </row>
    <row r="7" spans="1:11" s="30" customFormat="1" ht="12" customHeight="1" thickBot="1" x14ac:dyDescent="0.3">
      <c r="A7" s="23"/>
      <c r="B7" s="71"/>
      <c r="C7" s="71"/>
      <c r="D7" s="71"/>
      <c r="E7" s="72"/>
      <c r="F7" s="72"/>
      <c r="G7" s="73" t="s">
        <v>13</v>
      </c>
      <c r="H7" s="74" t="s">
        <v>13</v>
      </c>
      <c r="I7" s="75"/>
      <c r="J7" s="76" t="s">
        <v>13</v>
      </c>
    </row>
    <row r="8" spans="1:11" s="30" customFormat="1" ht="20.100000000000001" customHeight="1" thickTop="1" x14ac:dyDescent="0.25">
      <c r="A8" s="31">
        <v>1</v>
      </c>
      <c r="B8" s="32" t="s">
        <v>127</v>
      </c>
      <c r="C8" s="77" t="s">
        <v>128</v>
      </c>
      <c r="D8" s="77" t="s">
        <v>17</v>
      </c>
      <c r="E8" s="34">
        <v>10</v>
      </c>
      <c r="F8" s="35">
        <v>125</v>
      </c>
      <c r="G8" s="36"/>
      <c r="H8" s="37">
        <f t="shared" ref="H8:H11" si="0">ROUND(G8*F8,2)</f>
        <v>0</v>
      </c>
      <c r="I8" s="38"/>
      <c r="J8" s="39">
        <f t="shared" ref="J8:J11" si="1">ROUND(H8+I8*H8,2)</f>
        <v>0</v>
      </c>
    </row>
    <row r="9" spans="1:11" s="30" customFormat="1" ht="14.1" customHeight="1" x14ac:dyDescent="0.25">
      <c r="A9" s="31">
        <v>2</v>
      </c>
      <c r="B9" s="32" t="s">
        <v>129</v>
      </c>
      <c r="C9" s="77" t="s">
        <v>130</v>
      </c>
      <c r="D9" s="77" t="s">
        <v>17</v>
      </c>
      <c r="E9" s="34">
        <v>5</v>
      </c>
      <c r="F9" s="35">
        <v>40</v>
      </c>
      <c r="G9" s="36"/>
      <c r="H9" s="37">
        <f t="shared" si="0"/>
        <v>0</v>
      </c>
      <c r="I9" s="38"/>
      <c r="J9" s="39">
        <f t="shared" si="1"/>
        <v>0</v>
      </c>
    </row>
    <row r="10" spans="1:11" s="30" customFormat="1" ht="14.1" customHeight="1" x14ac:dyDescent="0.25">
      <c r="A10" s="31">
        <v>3</v>
      </c>
      <c r="B10" s="32" t="s">
        <v>131</v>
      </c>
      <c r="C10" s="77" t="s">
        <v>132</v>
      </c>
      <c r="D10" s="77" t="s">
        <v>17</v>
      </c>
      <c r="E10" s="34">
        <v>5</v>
      </c>
      <c r="F10" s="35">
        <v>130</v>
      </c>
      <c r="G10" s="36"/>
      <c r="H10" s="37">
        <f t="shared" si="0"/>
        <v>0</v>
      </c>
      <c r="I10" s="38"/>
      <c r="J10" s="39">
        <f t="shared" si="1"/>
        <v>0</v>
      </c>
    </row>
    <row r="11" spans="1:11" s="30" customFormat="1" ht="14.1" customHeight="1" x14ac:dyDescent="0.25">
      <c r="A11" s="31">
        <v>4</v>
      </c>
      <c r="B11" s="32" t="s">
        <v>133</v>
      </c>
      <c r="C11" s="77" t="s">
        <v>134</v>
      </c>
      <c r="D11" s="77" t="s">
        <v>17</v>
      </c>
      <c r="E11" s="34">
        <v>5</v>
      </c>
      <c r="F11" s="35">
        <v>5</v>
      </c>
      <c r="G11" s="36"/>
      <c r="H11" s="37">
        <f t="shared" si="0"/>
        <v>0</v>
      </c>
      <c r="I11" s="38"/>
      <c r="J11" s="39">
        <f t="shared" si="1"/>
        <v>0</v>
      </c>
    </row>
    <row r="12" spans="1:11" s="30" customFormat="1" ht="14.1" customHeight="1" thickBot="1" x14ac:dyDescent="0.3">
      <c r="A12" s="84">
        <v>5</v>
      </c>
      <c r="B12" s="85" t="s">
        <v>135</v>
      </c>
      <c r="C12" s="86" t="s">
        <v>136</v>
      </c>
      <c r="D12" s="86" t="s">
        <v>17</v>
      </c>
      <c r="E12" s="87">
        <v>5</v>
      </c>
      <c r="F12" s="88">
        <v>10</v>
      </c>
      <c r="G12" s="89"/>
      <c r="H12" s="90">
        <f>ROUND(G12*F12,2)</f>
        <v>0</v>
      </c>
      <c r="I12" s="91"/>
      <c r="J12" s="92">
        <f>ROUND(H12+I12*H12,2)</f>
        <v>0</v>
      </c>
    </row>
    <row r="13" spans="1:11" s="22" customFormat="1" ht="14.1" customHeight="1" x14ac:dyDescent="0.25">
      <c r="A13" s="54"/>
      <c r="B13" s="93"/>
      <c r="C13" s="56"/>
      <c r="D13" s="56"/>
      <c r="E13" s="57"/>
      <c r="F13" s="57"/>
      <c r="G13" s="59"/>
      <c r="H13" s="59"/>
      <c r="I13" s="60"/>
      <c r="J13" s="59"/>
      <c r="K13" s="94"/>
    </row>
    <row r="14" spans="1:11" s="22" customFormat="1" ht="14.1" customHeight="1" x14ac:dyDescent="0.25">
      <c r="A14" s="54"/>
      <c r="B14" s="62" t="s">
        <v>54</v>
      </c>
      <c r="C14" s="54"/>
      <c r="D14" s="79"/>
      <c r="E14" s="80"/>
      <c r="F14" s="64" t="s">
        <v>55</v>
      </c>
      <c r="G14" s="59"/>
      <c r="H14" s="65">
        <f>SUM(H8:H12)</f>
        <v>0</v>
      </c>
      <c r="I14" s="81"/>
      <c r="J14" s="65">
        <f>SUM(J8:J12)</f>
        <v>0</v>
      </c>
    </row>
    <row r="15" spans="1:11" s="22" customFormat="1" ht="14.1" customHeight="1" x14ac:dyDescent="0.25">
      <c r="A15" s="54"/>
      <c r="B15" s="62" t="s">
        <v>56</v>
      </c>
      <c r="C15" s="61"/>
      <c r="D15" s="63"/>
      <c r="E15" s="5"/>
      <c r="F15" s="5"/>
      <c r="G15" s="5"/>
      <c r="H15" s="6"/>
      <c r="I15" s="9"/>
      <c r="J15" s="10"/>
    </row>
    <row r="16" spans="1:11" ht="14.1" customHeight="1" x14ac:dyDescent="0.25">
      <c r="A16" s="54"/>
    </row>
    <row r="17" spans="1:11" ht="14.1" customHeight="1" x14ac:dyDescent="0.25">
      <c r="A17" s="54"/>
      <c r="B17" s="93"/>
      <c r="C17" s="56"/>
      <c r="D17" s="56"/>
      <c r="E17" s="57"/>
      <c r="F17" s="57"/>
      <c r="G17" s="59"/>
      <c r="H17" s="82"/>
      <c r="I17" s="83"/>
    </row>
    <row r="18" spans="1:11" s="22" customFormat="1" ht="14.1" customHeight="1" x14ac:dyDescent="0.25">
      <c r="A18" s="54"/>
      <c r="C18" s="61"/>
      <c r="D18" s="61"/>
    </row>
    <row r="19" spans="1:11" ht="14.1" customHeight="1" x14ac:dyDescent="0.25">
      <c r="A19" s="54"/>
    </row>
    <row r="20" spans="1:11" s="22" customFormat="1" ht="14.1" customHeight="1" x14ac:dyDescent="0.25">
      <c r="A20" s="54"/>
      <c r="C20" s="61"/>
      <c r="D20" s="61"/>
    </row>
    <row r="21" spans="1:11" s="22" customFormat="1" ht="14.1" customHeight="1" x14ac:dyDescent="0.25">
      <c r="A21" s="54"/>
      <c r="C21" s="61"/>
      <c r="D21" s="61"/>
    </row>
    <row r="22" spans="1:11" s="22" customFormat="1" ht="14.1" customHeight="1" x14ac:dyDescent="0.25">
      <c r="A22" s="54"/>
      <c r="B22" s="93"/>
      <c r="C22" s="56"/>
      <c r="D22" s="56"/>
      <c r="E22" s="57"/>
      <c r="F22" s="57"/>
      <c r="G22" s="59"/>
      <c r="H22" s="59"/>
      <c r="I22" s="60"/>
      <c r="J22" s="59"/>
    </row>
    <row r="23" spans="1:11" s="22" customFormat="1" ht="14.1" customHeight="1" x14ac:dyDescent="0.25">
      <c r="A23" s="54"/>
      <c r="B23" s="93"/>
      <c r="C23" s="56"/>
      <c r="D23" s="56"/>
      <c r="E23" s="57"/>
      <c r="F23" s="57"/>
      <c r="G23" s="59"/>
      <c r="H23" s="59"/>
      <c r="I23" s="60"/>
      <c r="J23" s="59"/>
    </row>
    <row r="24" spans="1:11" s="22" customFormat="1" ht="14.1" customHeight="1" x14ac:dyDescent="0.25">
      <c r="A24" s="54"/>
      <c r="B24" s="93"/>
      <c r="C24" s="56"/>
      <c r="D24" s="56"/>
      <c r="E24" s="57"/>
      <c r="F24" s="57"/>
      <c r="G24" s="59"/>
      <c r="H24" s="59"/>
      <c r="I24" s="60"/>
      <c r="J24" s="59"/>
    </row>
    <row r="25" spans="1:11" s="22" customFormat="1" ht="14.1" customHeight="1" x14ac:dyDescent="0.25">
      <c r="A25" s="54"/>
      <c r="B25" s="93"/>
      <c r="C25" s="56"/>
      <c r="D25" s="56"/>
      <c r="E25" s="57"/>
      <c r="F25" s="57"/>
      <c r="G25" s="59"/>
      <c r="H25" s="59"/>
      <c r="I25" s="60"/>
      <c r="J25" s="59"/>
    </row>
    <row r="26" spans="1:11" ht="14.1" customHeight="1" x14ac:dyDescent="0.25">
      <c r="A26" s="54"/>
      <c r="B26" s="93"/>
      <c r="C26" s="56"/>
      <c r="D26" s="56"/>
      <c r="E26" s="57"/>
      <c r="F26" s="57"/>
      <c r="G26" s="59"/>
      <c r="H26" s="59"/>
      <c r="I26" s="60"/>
      <c r="J26" s="59"/>
    </row>
    <row r="27" spans="1:11" s="22" customFormat="1" ht="14.1" customHeight="1" x14ac:dyDescent="0.25">
      <c r="A27" s="54"/>
      <c r="B27" s="93"/>
      <c r="C27" s="56"/>
      <c r="D27" s="56"/>
      <c r="E27" s="57"/>
      <c r="F27" s="57"/>
      <c r="G27" s="59"/>
      <c r="H27" s="59"/>
      <c r="I27" s="60"/>
      <c r="J27" s="59"/>
      <c r="K27" s="94"/>
    </row>
    <row r="28" spans="1:11" ht="14.1" customHeight="1" x14ac:dyDescent="0.25">
      <c r="A28" s="54"/>
      <c r="C28" s="56"/>
      <c r="D28" s="56"/>
    </row>
    <row r="29" spans="1:11" ht="14.1" customHeight="1" x14ac:dyDescent="0.25"/>
    <row r="30" spans="1:11" s="22" customFormat="1" ht="14.1" customHeight="1" x14ac:dyDescent="0.25">
      <c r="A30" s="54"/>
      <c r="C30" s="61"/>
      <c r="D30" s="61"/>
    </row>
    <row r="31" spans="1:11" s="22" customFormat="1" ht="14.1" customHeight="1" x14ac:dyDescent="0.25">
      <c r="A31" s="61"/>
      <c r="C31" s="61"/>
      <c r="D31" s="61"/>
    </row>
    <row r="32" spans="1:11" s="22" customFormat="1" ht="14.1" customHeight="1" x14ac:dyDescent="0.25">
      <c r="A32" s="61"/>
      <c r="C32" s="61"/>
      <c r="D32" s="63"/>
      <c r="E32" s="5"/>
      <c r="F32" s="5"/>
      <c r="G32" s="5"/>
      <c r="H32" s="6"/>
      <c r="I32" s="9"/>
      <c r="J32" s="10"/>
    </row>
    <row r="33" spans="1:10" ht="14.1" customHeight="1" x14ac:dyDescent="0.25"/>
    <row r="34" spans="1:10" s="22" customFormat="1" ht="14.1" customHeight="1" x14ac:dyDescent="0.25">
      <c r="A34" s="61"/>
      <c r="C34" s="61"/>
      <c r="D34" s="63"/>
      <c r="E34" s="5"/>
      <c r="F34" s="5"/>
      <c r="G34" s="5"/>
      <c r="H34" s="6"/>
      <c r="I34" s="9"/>
      <c r="J34" s="10"/>
    </row>
    <row r="35" spans="1:10" s="22" customFormat="1" ht="14.1" customHeight="1" x14ac:dyDescent="0.25">
      <c r="A35" s="61"/>
      <c r="C35" s="61"/>
      <c r="D35" s="63"/>
      <c r="E35" s="5"/>
      <c r="F35" s="5"/>
      <c r="G35" s="5"/>
      <c r="H35" s="6"/>
      <c r="I35" s="9"/>
      <c r="J35" s="10"/>
    </row>
    <row r="36" spans="1:10" s="22" customFormat="1" ht="14.1" customHeight="1" x14ac:dyDescent="0.25">
      <c r="A36" s="61"/>
      <c r="C36" s="61"/>
      <c r="D36" s="63"/>
      <c r="E36" s="5"/>
      <c r="F36" s="5"/>
      <c r="G36" s="5"/>
      <c r="H36" s="6"/>
      <c r="I36" s="9"/>
      <c r="J36" s="10"/>
    </row>
    <row r="37" spans="1:10" s="22" customFormat="1" ht="14.1" customHeight="1" x14ac:dyDescent="0.25">
      <c r="A37" s="61"/>
      <c r="C37" s="61"/>
      <c r="D37" s="63"/>
      <c r="E37" s="5"/>
      <c r="F37" s="5"/>
      <c r="G37" s="5"/>
      <c r="H37" s="6"/>
      <c r="I37" s="9"/>
      <c r="J37" s="10"/>
    </row>
    <row r="38" spans="1:10" s="22" customFormat="1" ht="14.1" customHeight="1" x14ac:dyDescent="0.25">
      <c r="A38" s="61"/>
      <c r="C38" s="61"/>
      <c r="D38" s="63"/>
      <c r="E38" s="5"/>
      <c r="F38" s="5"/>
      <c r="G38" s="5"/>
      <c r="H38" s="6"/>
      <c r="I38" s="9"/>
      <c r="J38" s="10"/>
    </row>
    <row r="39" spans="1:10" s="22" customFormat="1" ht="14.1" customHeight="1" x14ac:dyDescent="0.25">
      <c r="A39" s="61"/>
      <c r="C39" s="61"/>
      <c r="D39" s="63"/>
      <c r="E39" s="5"/>
      <c r="F39" s="5"/>
      <c r="G39" s="5"/>
      <c r="H39" s="6"/>
      <c r="I39" s="9"/>
      <c r="J39" s="10"/>
    </row>
    <row r="40" spans="1:10" s="22" customForma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  <row r="147" spans="1:10" s="22" customFormat="1" x14ac:dyDescent="0.25">
      <c r="A147" s="61"/>
      <c r="C147" s="61"/>
      <c r="D147" s="63"/>
      <c r="E147" s="5"/>
      <c r="F147" s="5"/>
      <c r="G147" s="5"/>
      <c r="H147" s="6"/>
      <c r="I147" s="9"/>
      <c r="J147" s="10"/>
    </row>
    <row r="148" spans="1:10" s="22" customFormat="1" x14ac:dyDescent="0.25">
      <c r="A148" s="61"/>
      <c r="C148" s="61"/>
      <c r="D148" s="63"/>
      <c r="E148" s="5"/>
      <c r="F148" s="5"/>
      <c r="G148" s="5"/>
      <c r="H148" s="6"/>
      <c r="I148" s="9"/>
      <c r="J148" s="10"/>
    </row>
    <row r="149" spans="1:10" s="22" customFormat="1" x14ac:dyDescent="0.25">
      <c r="A149" s="61"/>
      <c r="C149" s="61"/>
      <c r="D149" s="63"/>
      <c r="E149" s="5"/>
      <c r="F149" s="5"/>
      <c r="G149" s="5"/>
      <c r="H149" s="6"/>
      <c r="I149" s="9"/>
      <c r="J149" s="10"/>
    </row>
    <row r="150" spans="1:10" s="22" customFormat="1" x14ac:dyDescent="0.25">
      <c r="A150" s="61"/>
      <c r="C150" s="61"/>
      <c r="D150" s="63"/>
      <c r="E150" s="5"/>
      <c r="F150" s="5"/>
      <c r="G150" s="5"/>
      <c r="H150" s="6"/>
      <c r="I150" s="9"/>
      <c r="J150" s="10"/>
    </row>
    <row r="151" spans="1:10" s="22" customFormat="1" x14ac:dyDescent="0.25">
      <c r="A151" s="61"/>
      <c r="C151" s="61"/>
      <c r="D151" s="63"/>
      <c r="E151" s="5"/>
      <c r="F151" s="5"/>
      <c r="G151" s="5"/>
      <c r="H151" s="6"/>
      <c r="I151" s="9"/>
      <c r="J151" s="10"/>
    </row>
    <row r="152" spans="1:10" s="22" customFormat="1" x14ac:dyDescent="0.25">
      <c r="A152" s="61"/>
      <c r="C152" s="61"/>
      <c r="D152" s="63"/>
      <c r="E152" s="5"/>
      <c r="F152" s="5"/>
      <c r="G152" s="5"/>
      <c r="H152" s="6"/>
      <c r="I152" s="9"/>
      <c r="J152" s="10"/>
    </row>
    <row r="153" spans="1:10" s="22" customFormat="1" x14ac:dyDescent="0.25">
      <c r="A153" s="61"/>
      <c r="C153" s="61"/>
      <c r="D153" s="63"/>
      <c r="E153" s="5"/>
      <c r="F153" s="5"/>
      <c r="G153" s="5"/>
      <c r="H153" s="6"/>
      <c r="I153" s="9"/>
      <c r="J153" s="10"/>
    </row>
    <row r="154" spans="1:10" s="22" customFormat="1" x14ac:dyDescent="0.25">
      <c r="A154" s="61"/>
      <c r="C154" s="61"/>
      <c r="D154" s="63"/>
      <c r="E154" s="5"/>
      <c r="F154" s="5"/>
      <c r="G154" s="5"/>
      <c r="H154" s="6"/>
      <c r="I154" s="9"/>
      <c r="J154" s="10"/>
    </row>
    <row r="155" spans="1:10" s="22" customFormat="1" x14ac:dyDescent="0.25">
      <c r="A155" s="61"/>
      <c r="C155" s="61"/>
      <c r="D155" s="63"/>
      <c r="E155" s="5"/>
      <c r="F155" s="5"/>
      <c r="G155" s="5"/>
      <c r="H155" s="6"/>
      <c r="I155" s="9"/>
      <c r="J155" s="10"/>
    </row>
    <row r="156" spans="1:10" s="22" customFormat="1" x14ac:dyDescent="0.25">
      <c r="A156" s="61"/>
      <c r="C156" s="61"/>
      <c r="D156" s="63"/>
      <c r="E156" s="5"/>
      <c r="F156" s="5"/>
      <c r="G156" s="5"/>
      <c r="H156" s="6"/>
      <c r="I156" s="9"/>
      <c r="J156" s="10"/>
    </row>
    <row r="157" spans="1:10" s="22" customFormat="1" x14ac:dyDescent="0.25">
      <c r="A157" s="61"/>
      <c r="C157" s="61"/>
      <c r="D157" s="63"/>
      <c r="E157" s="5"/>
      <c r="F157" s="5"/>
      <c r="G157" s="5"/>
      <c r="H157" s="6"/>
      <c r="I157" s="9"/>
      <c r="J157" s="10"/>
    </row>
    <row r="158" spans="1:10" s="22" customFormat="1" x14ac:dyDescent="0.25">
      <c r="A158" s="61"/>
      <c r="C158" s="61"/>
      <c r="D158" s="63"/>
      <c r="E158" s="5"/>
      <c r="F158" s="5"/>
      <c r="G158" s="5"/>
      <c r="H158" s="6"/>
      <c r="I158" s="9"/>
      <c r="J15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43CE1-62FA-45F8-9A96-A7541A777DD2}">
  <dimension ref="A1:K148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ht="14.1" customHeight="1" x14ac:dyDescent="0.25">
      <c r="A3" s="1"/>
      <c r="C3" s="3"/>
      <c r="D3" s="4"/>
      <c r="E3" s="5"/>
      <c r="F3" s="5"/>
      <c r="G3" s="5"/>
      <c r="H3" s="82" t="s">
        <v>933</v>
      </c>
      <c r="I3" s="83" t="s">
        <v>137</v>
      </c>
    </row>
    <row r="4" spans="1:11" s="2" customFormat="1" ht="20.100000000000001" customHeight="1" x14ac:dyDescent="0.25">
      <c r="A4" s="1"/>
      <c r="B4" s="13"/>
      <c r="C4" s="14"/>
      <c r="D4" s="95" t="s">
        <v>944</v>
      </c>
      <c r="E4" s="5"/>
      <c r="F4" s="5"/>
      <c r="G4" s="5"/>
      <c r="H4" s="6"/>
      <c r="I4" s="9"/>
      <c r="J4" s="10"/>
    </row>
    <row r="5" spans="1:11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42" customHeight="1" x14ac:dyDescent="0.25">
      <c r="A6" s="15" t="s">
        <v>3</v>
      </c>
      <c r="B6" s="66" t="s">
        <v>4</v>
      </c>
      <c r="C6" s="66" t="s">
        <v>5</v>
      </c>
      <c r="D6" s="66" t="s">
        <v>6</v>
      </c>
      <c r="E6" s="67" t="s">
        <v>7</v>
      </c>
      <c r="F6" s="67" t="s">
        <v>8</v>
      </c>
      <c r="G6" s="96" t="s">
        <v>9</v>
      </c>
      <c r="H6" s="68" t="s">
        <v>10</v>
      </c>
      <c r="I6" s="69" t="s">
        <v>11</v>
      </c>
      <c r="J6" s="70" t="s">
        <v>12</v>
      </c>
    </row>
    <row r="7" spans="1:11" s="30" customFormat="1" ht="12" customHeight="1" thickBot="1" x14ac:dyDescent="0.3">
      <c r="A7" s="23"/>
      <c r="B7" s="71"/>
      <c r="C7" s="71"/>
      <c r="D7" s="71"/>
      <c r="E7" s="72"/>
      <c r="F7" s="72"/>
      <c r="G7" s="73" t="s">
        <v>13</v>
      </c>
      <c r="H7" s="74" t="s">
        <v>13</v>
      </c>
      <c r="I7" s="75"/>
      <c r="J7" s="76" t="s">
        <v>13</v>
      </c>
    </row>
    <row r="8" spans="1:11" s="30" customFormat="1" ht="20.100000000000001" customHeight="1" thickTop="1" x14ac:dyDescent="0.25">
      <c r="A8" s="31">
        <v>1</v>
      </c>
      <c r="B8" s="32" t="s">
        <v>138</v>
      </c>
      <c r="C8" s="206" t="s">
        <v>139</v>
      </c>
      <c r="D8" s="77" t="s">
        <v>33</v>
      </c>
      <c r="E8" s="34">
        <v>90</v>
      </c>
      <c r="F8" s="35">
        <v>4</v>
      </c>
      <c r="G8" s="36"/>
      <c r="H8" s="37">
        <f t="shared" ref="H8:H16" si="0">ROUND(G8*F8,2)</f>
        <v>0</v>
      </c>
      <c r="I8" s="38"/>
      <c r="J8" s="39">
        <f>ROUND(H8+I8*H8,2)</f>
        <v>0</v>
      </c>
    </row>
    <row r="9" spans="1:11" s="30" customFormat="1" ht="14.1" customHeight="1" x14ac:dyDescent="0.25">
      <c r="A9" s="31">
        <v>2</v>
      </c>
      <c r="B9" s="32" t="s">
        <v>138</v>
      </c>
      <c r="C9" s="207" t="s">
        <v>140</v>
      </c>
      <c r="D9" s="77" t="s">
        <v>33</v>
      </c>
      <c r="E9" s="34">
        <v>90</v>
      </c>
      <c r="F9" s="35">
        <v>4</v>
      </c>
      <c r="G9" s="36"/>
      <c r="H9" s="37">
        <f t="shared" si="0"/>
        <v>0</v>
      </c>
      <c r="I9" s="38"/>
      <c r="J9" s="39">
        <f t="shared" ref="J9:J16" si="1">ROUND(H9+I9*H9,2)</f>
        <v>0</v>
      </c>
    </row>
    <row r="10" spans="1:11" s="30" customFormat="1" ht="14.1" customHeight="1" x14ac:dyDescent="0.25">
      <c r="A10" s="31">
        <v>3</v>
      </c>
      <c r="B10" s="32" t="s">
        <v>138</v>
      </c>
      <c r="C10" s="207" t="s">
        <v>141</v>
      </c>
      <c r="D10" s="77" t="s">
        <v>33</v>
      </c>
      <c r="E10" s="34">
        <v>90</v>
      </c>
      <c r="F10" s="35">
        <v>2</v>
      </c>
      <c r="G10" s="36"/>
      <c r="H10" s="37">
        <f t="shared" si="0"/>
        <v>0</v>
      </c>
      <c r="I10" s="38"/>
      <c r="J10" s="39">
        <f t="shared" si="1"/>
        <v>0</v>
      </c>
    </row>
    <row r="11" spans="1:11" s="30" customFormat="1" ht="14.1" customHeight="1" x14ac:dyDescent="0.25">
      <c r="A11" s="31">
        <v>4</v>
      </c>
      <c r="B11" s="32" t="s">
        <v>138</v>
      </c>
      <c r="C11" s="207" t="s">
        <v>142</v>
      </c>
      <c r="D11" s="77" t="s">
        <v>33</v>
      </c>
      <c r="E11" s="34">
        <v>90</v>
      </c>
      <c r="F11" s="35">
        <v>2</v>
      </c>
      <c r="G11" s="36"/>
      <c r="H11" s="37">
        <f t="shared" si="0"/>
        <v>0</v>
      </c>
      <c r="I11" s="38"/>
      <c r="J11" s="39">
        <f t="shared" si="1"/>
        <v>0</v>
      </c>
    </row>
    <row r="12" spans="1:11" s="30" customFormat="1" ht="14.1" customHeight="1" x14ac:dyDescent="0.25">
      <c r="A12" s="31">
        <v>5</v>
      </c>
      <c r="B12" s="32" t="s">
        <v>138</v>
      </c>
      <c r="C12" s="207" t="s">
        <v>142</v>
      </c>
      <c r="D12" s="77" t="s">
        <v>33</v>
      </c>
      <c r="E12" s="34">
        <v>30</v>
      </c>
      <c r="F12" s="35">
        <v>5</v>
      </c>
      <c r="G12" s="36"/>
      <c r="H12" s="37">
        <f t="shared" si="0"/>
        <v>0</v>
      </c>
      <c r="I12" s="38"/>
      <c r="J12" s="39">
        <f t="shared" si="1"/>
        <v>0</v>
      </c>
    </row>
    <row r="13" spans="1:11" s="30" customFormat="1" ht="14.1" customHeight="1" x14ac:dyDescent="0.25">
      <c r="A13" s="31">
        <v>6</v>
      </c>
      <c r="B13" s="32" t="s">
        <v>143</v>
      </c>
      <c r="C13" s="77" t="s">
        <v>144</v>
      </c>
      <c r="D13" s="77" t="s">
        <v>33</v>
      </c>
      <c r="E13" s="34">
        <v>60</v>
      </c>
      <c r="F13" s="35">
        <v>30</v>
      </c>
      <c r="G13" s="36"/>
      <c r="H13" s="37">
        <f t="shared" si="0"/>
        <v>0</v>
      </c>
      <c r="I13" s="38"/>
      <c r="J13" s="39">
        <f t="shared" si="1"/>
        <v>0</v>
      </c>
    </row>
    <row r="14" spans="1:11" s="30" customFormat="1" ht="14.1" customHeight="1" x14ac:dyDescent="0.25">
      <c r="A14" s="31">
        <v>7</v>
      </c>
      <c r="B14" s="32" t="s">
        <v>145</v>
      </c>
      <c r="C14" s="77" t="s">
        <v>146</v>
      </c>
      <c r="D14" s="77" t="s">
        <v>33</v>
      </c>
      <c r="E14" s="34">
        <v>90</v>
      </c>
      <c r="F14" s="35">
        <v>10</v>
      </c>
      <c r="G14" s="36"/>
      <c r="H14" s="37">
        <f t="shared" si="0"/>
        <v>0</v>
      </c>
      <c r="I14" s="38"/>
      <c r="J14" s="39">
        <f t="shared" si="1"/>
        <v>0</v>
      </c>
    </row>
    <row r="15" spans="1:11" s="30" customFormat="1" ht="14.1" customHeight="1" x14ac:dyDescent="0.25">
      <c r="A15" s="31">
        <v>8</v>
      </c>
      <c r="B15" s="32" t="s">
        <v>147</v>
      </c>
      <c r="C15" s="77" t="s">
        <v>124</v>
      </c>
      <c r="D15" s="77" t="s">
        <v>27</v>
      </c>
      <c r="E15" s="34">
        <v>90</v>
      </c>
      <c r="F15" s="35">
        <v>10</v>
      </c>
      <c r="G15" s="36"/>
      <c r="H15" s="37">
        <f t="shared" si="0"/>
        <v>0</v>
      </c>
      <c r="I15" s="38"/>
      <c r="J15" s="39">
        <f t="shared" si="1"/>
        <v>0</v>
      </c>
    </row>
    <row r="16" spans="1:11" s="30" customFormat="1" ht="14.1" customHeight="1" x14ac:dyDescent="0.25">
      <c r="A16" s="31">
        <v>9</v>
      </c>
      <c r="B16" s="32" t="s">
        <v>148</v>
      </c>
      <c r="C16" s="77" t="s">
        <v>126</v>
      </c>
      <c r="D16" s="77" t="s">
        <v>27</v>
      </c>
      <c r="E16" s="34">
        <v>90</v>
      </c>
      <c r="F16" s="35">
        <v>15</v>
      </c>
      <c r="G16" s="36"/>
      <c r="H16" s="37">
        <f t="shared" si="0"/>
        <v>0</v>
      </c>
      <c r="I16" s="38"/>
      <c r="J16" s="39">
        <f t="shared" si="1"/>
        <v>0</v>
      </c>
    </row>
    <row r="17" spans="1:10" s="22" customFormat="1" ht="14.1" customHeight="1" x14ac:dyDescent="0.25">
      <c r="A17" s="31">
        <v>10</v>
      </c>
      <c r="B17" s="32" t="s">
        <v>149</v>
      </c>
      <c r="C17" s="77" t="s">
        <v>150</v>
      </c>
      <c r="D17" s="77" t="s">
        <v>27</v>
      </c>
      <c r="E17" s="34">
        <v>90</v>
      </c>
      <c r="F17" s="35">
        <v>30</v>
      </c>
      <c r="G17" s="36"/>
      <c r="H17" s="37">
        <f>ROUND(G17*F17,2)</f>
        <v>0</v>
      </c>
      <c r="I17" s="38"/>
      <c r="J17" s="39">
        <f>ROUND(H17+I17*H17,2)</f>
        <v>0</v>
      </c>
    </row>
    <row r="18" spans="1:10" s="97" customFormat="1" ht="14.1" customHeight="1" thickBot="1" x14ac:dyDescent="0.3">
      <c r="A18" s="84">
        <v>11</v>
      </c>
      <c r="B18" s="85" t="s">
        <v>151</v>
      </c>
      <c r="C18" s="86" t="s">
        <v>152</v>
      </c>
      <c r="D18" s="86" t="s">
        <v>153</v>
      </c>
      <c r="E18" s="87">
        <v>90</v>
      </c>
      <c r="F18" s="88">
        <v>5</v>
      </c>
      <c r="G18" s="89"/>
      <c r="H18" s="90">
        <f t="shared" ref="H18" si="2">ROUND(G18*F18,2)</f>
        <v>0</v>
      </c>
      <c r="I18" s="91"/>
      <c r="J18" s="92">
        <f t="shared" ref="J18" si="3">ROUND(H18+H18*I18,2)</f>
        <v>0</v>
      </c>
    </row>
    <row r="19" spans="1:10" s="30" customFormat="1" ht="14.1" customHeight="1" x14ac:dyDescent="0.25">
      <c r="A19" s="54"/>
      <c r="B19" s="98"/>
      <c r="C19" s="99"/>
      <c r="D19" s="99"/>
      <c r="E19" s="100"/>
      <c r="F19" s="100"/>
      <c r="G19" s="101"/>
      <c r="H19" s="59"/>
      <c r="I19" s="60"/>
      <c r="J19" s="59"/>
    </row>
    <row r="20" spans="1:10" s="22" customFormat="1" ht="14.1" customHeight="1" x14ac:dyDescent="0.25">
      <c r="A20" s="54"/>
      <c r="B20" s="62" t="s">
        <v>54</v>
      </c>
      <c r="C20" s="54"/>
      <c r="D20" s="79"/>
      <c r="E20" s="80"/>
      <c r="F20" s="64" t="s">
        <v>55</v>
      </c>
      <c r="G20" s="102"/>
      <c r="H20" s="65">
        <f>SUM(H8:H18)</f>
        <v>0</v>
      </c>
      <c r="I20" s="103"/>
      <c r="J20" s="65">
        <f>SUM(J8:J18)</f>
        <v>0</v>
      </c>
    </row>
    <row r="21" spans="1:10" s="22" customFormat="1" ht="14.1" customHeight="1" x14ac:dyDescent="0.25">
      <c r="A21" s="54"/>
      <c r="B21" s="62" t="s">
        <v>56</v>
      </c>
      <c r="C21" s="54"/>
      <c r="D21" s="79"/>
      <c r="E21" s="80"/>
      <c r="F21" s="80"/>
      <c r="G21" s="80"/>
      <c r="H21" s="104"/>
      <c r="I21" s="81"/>
      <c r="J21" s="105"/>
    </row>
    <row r="22" spans="1:10" ht="14.1" customHeight="1" x14ac:dyDescent="0.25"/>
    <row r="23" spans="1:10" s="22" customFormat="1" ht="14.1" customHeight="1" x14ac:dyDescent="0.25">
      <c r="A23" s="61"/>
      <c r="C23" s="61"/>
      <c r="D23" s="63"/>
      <c r="E23" s="5"/>
      <c r="F23" s="5"/>
      <c r="G23" s="5"/>
      <c r="H23" s="82"/>
      <c r="I23" s="83"/>
    </row>
    <row r="24" spans="1:10" s="22" customFormat="1" ht="14.1" customHeight="1" x14ac:dyDescent="0.25">
      <c r="A24" s="61"/>
      <c r="C24" s="61"/>
      <c r="D24" s="63"/>
      <c r="E24" s="5"/>
      <c r="F24" s="5"/>
      <c r="G24" s="5"/>
      <c r="H24" s="6"/>
      <c r="I24" s="9"/>
      <c r="J24" s="10"/>
    </row>
    <row r="25" spans="1:10" s="22" customFormat="1" ht="14.1" customHeight="1" x14ac:dyDescent="0.25">
      <c r="A25" s="61"/>
      <c r="C25" s="61"/>
      <c r="D25" s="63"/>
      <c r="E25" s="5"/>
      <c r="F25" s="5"/>
      <c r="G25" s="5"/>
      <c r="H25" s="6"/>
      <c r="I25" s="9"/>
      <c r="J25" s="10"/>
    </row>
    <row r="26" spans="1:10" s="22" customFormat="1" ht="14.1" customHeight="1" x14ac:dyDescent="0.25">
      <c r="A26" s="61"/>
      <c r="C26" s="61"/>
      <c r="D26" s="63"/>
      <c r="E26" s="5"/>
      <c r="F26" s="5"/>
      <c r="G26" s="5"/>
      <c r="H26" s="6"/>
      <c r="I26" s="9"/>
      <c r="J26" s="10"/>
    </row>
    <row r="27" spans="1:10" s="22" customFormat="1" ht="14.1" customHeight="1" x14ac:dyDescent="0.25">
      <c r="A27" s="61"/>
      <c r="C27" s="61"/>
      <c r="D27" s="63"/>
      <c r="E27" s="5"/>
      <c r="F27" s="5"/>
      <c r="G27" s="5"/>
      <c r="H27" s="6"/>
      <c r="I27" s="9"/>
      <c r="J27" s="10"/>
    </row>
    <row r="28" spans="1:10" s="22" customFormat="1" ht="14.1" customHeight="1" x14ac:dyDescent="0.25">
      <c r="A28" s="61"/>
      <c r="C28" s="61"/>
      <c r="D28" s="63"/>
      <c r="E28" s="5"/>
      <c r="F28" s="5"/>
      <c r="G28" s="5"/>
      <c r="H28" s="6"/>
      <c r="I28" s="9"/>
      <c r="J28" s="10"/>
    </row>
    <row r="29" spans="1:10" s="22" customFormat="1" ht="14.1" customHeight="1" x14ac:dyDescent="0.25">
      <c r="A29" s="61"/>
      <c r="C29" s="61"/>
      <c r="D29" s="63"/>
      <c r="E29" s="5"/>
      <c r="F29" s="5"/>
      <c r="G29" s="5"/>
      <c r="H29" s="6"/>
      <c r="I29" s="9"/>
      <c r="J29" s="10"/>
    </row>
    <row r="30" spans="1:10" s="22" customFormat="1" ht="14.1" customHeight="1" x14ac:dyDescent="0.25">
      <c r="A30" s="61"/>
      <c r="C30" s="61"/>
      <c r="D30" s="63"/>
      <c r="E30" s="5"/>
      <c r="F30" s="5"/>
      <c r="G30" s="5"/>
      <c r="H30" s="6"/>
      <c r="I30" s="9"/>
      <c r="J30" s="10"/>
    </row>
    <row r="31" spans="1:10" s="22" customFormat="1" ht="14.1" customHeight="1" x14ac:dyDescent="0.25">
      <c r="A31" s="61"/>
      <c r="C31" s="61"/>
      <c r="D31" s="63"/>
      <c r="E31" s="5"/>
      <c r="F31" s="5"/>
      <c r="G31" s="5"/>
      <c r="H31" s="6"/>
      <c r="I31" s="9"/>
      <c r="J31" s="10"/>
    </row>
    <row r="32" spans="1:10" s="22" customFormat="1" ht="14.1" customHeight="1" x14ac:dyDescent="0.25">
      <c r="A32" s="61"/>
      <c r="C32" s="61"/>
      <c r="D32" s="63"/>
      <c r="E32" s="5"/>
      <c r="F32" s="5"/>
      <c r="G32" s="5"/>
      <c r="H32" s="6"/>
      <c r="I32" s="9"/>
      <c r="J32" s="10"/>
    </row>
    <row r="33" spans="1:10" s="22" customFormat="1" ht="14.1" customHeight="1" x14ac:dyDescent="0.25">
      <c r="A33" s="61"/>
      <c r="C33" s="61"/>
      <c r="D33" s="63"/>
      <c r="E33" s="5"/>
      <c r="F33" s="5"/>
      <c r="G33" s="5"/>
      <c r="H33" s="6"/>
      <c r="I33" s="9"/>
      <c r="J33" s="10"/>
    </row>
    <row r="34" spans="1:10" s="22" customFormat="1" ht="14.1" customHeight="1" x14ac:dyDescent="0.25">
      <c r="A34" s="61"/>
      <c r="C34" s="61"/>
      <c r="D34" s="63"/>
      <c r="E34" s="5"/>
      <c r="F34" s="5"/>
      <c r="G34" s="5"/>
      <c r="H34" s="6"/>
      <c r="I34" s="9"/>
      <c r="J34" s="10"/>
    </row>
    <row r="35" spans="1:10" s="22" customFormat="1" ht="14.1" customHeight="1" x14ac:dyDescent="0.25">
      <c r="A35" s="61"/>
      <c r="C35" s="61"/>
      <c r="D35" s="63"/>
      <c r="E35" s="5"/>
      <c r="F35" s="5"/>
      <c r="G35" s="5"/>
      <c r="H35" s="6"/>
      <c r="I35" s="9"/>
      <c r="J35" s="10"/>
    </row>
    <row r="36" spans="1:10" s="22" customFormat="1" ht="14.1" customHeight="1" x14ac:dyDescent="0.25">
      <c r="A36" s="61"/>
      <c r="C36" s="61"/>
      <c r="D36" s="63"/>
      <c r="E36" s="5"/>
      <c r="F36" s="5"/>
      <c r="G36" s="5"/>
      <c r="H36" s="6"/>
      <c r="I36" s="9"/>
      <c r="J36" s="10"/>
    </row>
    <row r="37" spans="1:10" s="22" customFormat="1" ht="14.1" customHeight="1" x14ac:dyDescent="0.25">
      <c r="A37" s="61"/>
      <c r="C37" s="61"/>
      <c r="D37" s="63"/>
      <c r="E37" s="5"/>
      <c r="F37" s="5"/>
      <c r="G37" s="5"/>
      <c r="H37" s="6"/>
      <c r="I37" s="9"/>
      <c r="J37" s="10"/>
    </row>
    <row r="38" spans="1:10" s="22" customFormat="1" ht="14.1" customHeight="1" x14ac:dyDescent="0.25">
      <c r="A38" s="61"/>
      <c r="C38" s="61"/>
      <c r="D38" s="63"/>
      <c r="E38" s="5"/>
      <c r="F38" s="5"/>
      <c r="G38" s="5"/>
      <c r="H38" s="6"/>
      <c r="I38" s="9"/>
      <c r="J38" s="10"/>
    </row>
    <row r="39" spans="1:10" s="22" customFormat="1" ht="14.1" customHeight="1" x14ac:dyDescent="0.25">
      <c r="A39" s="61"/>
      <c r="C39" s="61"/>
      <c r="D39" s="63"/>
      <c r="E39" s="5"/>
      <c r="F39" s="5"/>
      <c r="G39" s="5"/>
      <c r="H39" s="6"/>
      <c r="I39" s="9"/>
      <c r="J39" s="10"/>
    </row>
    <row r="40" spans="1:10" s="22" customFormat="1" ht="14.1" customHeigh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ht="14.1" customHeigh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  <row r="147" spans="1:10" s="22" customFormat="1" x14ac:dyDescent="0.25">
      <c r="A147" s="61"/>
      <c r="C147" s="61"/>
      <c r="D147" s="63"/>
      <c r="E147" s="5"/>
      <c r="F147" s="5"/>
      <c r="G147" s="5"/>
      <c r="H147" s="6"/>
      <c r="I147" s="9"/>
      <c r="J147" s="10"/>
    </row>
    <row r="148" spans="1:10" s="22" customFormat="1" x14ac:dyDescent="0.25">
      <c r="A148" s="61"/>
      <c r="C148" s="61"/>
      <c r="D148" s="63"/>
      <c r="E148" s="5"/>
      <c r="F148" s="5"/>
      <c r="G148" s="5"/>
      <c r="H148" s="6"/>
      <c r="I148" s="9"/>
      <c r="J148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8BC3-37C3-4E9C-8A40-BDBB9C396D77}">
  <dimension ref="A1:K142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ht="14.1" customHeight="1" x14ac:dyDescent="0.25">
      <c r="A3" s="1"/>
      <c r="C3" s="3"/>
      <c r="D3" s="4"/>
      <c r="E3" s="5"/>
      <c r="F3" s="5"/>
      <c r="G3" s="5"/>
      <c r="H3" s="11" t="s">
        <v>154</v>
      </c>
      <c r="I3" s="12" t="s">
        <v>155</v>
      </c>
    </row>
    <row r="4" spans="1:11" s="2" customFormat="1" ht="20.100000000000001" customHeight="1" x14ac:dyDescent="0.25">
      <c r="A4" s="1"/>
      <c r="B4" s="13"/>
      <c r="C4" s="14"/>
      <c r="D4" s="95" t="s">
        <v>945</v>
      </c>
      <c r="E4" s="5"/>
      <c r="F4" s="5"/>
      <c r="G4" s="5"/>
      <c r="H4" s="6"/>
      <c r="I4" s="9"/>
      <c r="J4" s="10"/>
    </row>
    <row r="5" spans="1:11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42" customHeight="1" x14ac:dyDescent="0.25">
      <c r="A6" s="106" t="s">
        <v>3</v>
      </c>
      <c r="B6" s="107" t="s">
        <v>4</v>
      </c>
      <c r="C6" s="107" t="s">
        <v>5</v>
      </c>
      <c r="D6" s="107" t="s">
        <v>6</v>
      </c>
      <c r="E6" s="108" t="s">
        <v>7</v>
      </c>
      <c r="F6" s="17" t="s">
        <v>8</v>
      </c>
      <c r="G6" s="17" t="s">
        <v>9</v>
      </c>
      <c r="H6" s="109" t="s">
        <v>10</v>
      </c>
      <c r="I6" s="110" t="s">
        <v>11</v>
      </c>
      <c r="J6" s="111" t="s">
        <v>12</v>
      </c>
    </row>
    <row r="7" spans="1:11" s="30" customFormat="1" ht="12" customHeight="1" thickBot="1" x14ac:dyDescent="0.3">
      <c r="A7" s="112"/>
      <c r="B7" s="113"/>
      <c r="C7" s="113"/>
      <c r="D7" s="113"/>
      <c r="E7" s="114"/>
      <c r="F7" s="25"/>
      <c r="G7" s="73" t="s">
        <v>13</v>
      </c>
      <c r="H7" s="115" t="s">
        <v>13</v>
      </c>
      <c r="I7" s="116" t="s">
        <v>14</v>
      </c>
      <c r="J7" s="76" t="s">
        <v>13</v>
      </c>
    </row>
    <row r="8" spans="1:11" s="61" customFormat="1" ht="20.100000000000001" customHeight="1" thickTop="1" x14ac:dyDescent="0.25">
      <c r="A8" s="31">
        <v>1</v>
      </c>
      <c r="B8" s="32" t="s">
        <v>926</v>
      </c>
      <c r="C8" s="211" t="s">
        <v>156</v>
      </c>
      <c r="D8" s="77" t="s">
        <v>157</v>
      </c>
      <c r="E8" s="34">
        <v>1</v>
      </c>
      <c r="F8" s="35">
        <v>100</v>
      </c>
      <c r="G8" s="36"/>
      <c r="H8" s="37">
        <f>ROUND(G8*F8,2)</f>
        <v>0</v>
      </c>
      <c r="I8" s="38"/>
      <c r="J8" s="39">
        <f t="shared" ref="J8:J12" si="0">ROUND(H8+H8*I8,2)</f>
        <v>0</v>
      </c>
    </row>
    <row r="9" spans="1:11" s="61" customFormat="1" ht="14.1" customHeight="1" x14ac:dyDescent="0.25">
      <c r="A9" s="31">
        <v>2</v>
      </c>
      <c r="B9" s="32" t="s">
        <v>927</v>
      </c>
      <c r="C9" s="211" t="s">
        <v>158</v>
      </c>
      <c r="D9" s="77" t="s">
        <v>157</v>
      </c>
      <c r="E9" s="34">
        <v>1</v>
      </c>
      <c r="F9" s="35">
        <v>200</v>
      </c>
      <c r="G9" s="36"/>
      <c r="H9" s="37">
        <f t="shared" ref="H9:H12" si="1">ROUND(G9*F9,2)</f>
        <v>0</v>
      </c>
      <c r="I9" s="38"/>
      <c r="J9" s="39">
        <f t="shared" si="0"/>
        <v>0</v>
      </c>
    </row>
    <row r="10" spans="1:11" s="61" customFormat="1" ht="14.1" customHeight="1" x14ac:dyDescent="0.25">
      <c r="A10" s="31">
        <v>3</v>
      </c>
      <c r="B10" s="32" t="s">
        <v>928</v>
      </c>
      <c r="C10" s="211" t="s">
        <v>159</v>
      </c>
      <c r="D10" s="77" t="s">
        <v>17</v>
      </c>
      <c r="E10" s="34">
        <v>1</v>
      </c>
      <c r="F10" s="35">
        <v>6500</v>
      </c>
      <c r="G10" s="36"/>
      <c r="H10" s="37">
        <f t="shared" si="1"/>
        <v>0</v>
      </c>
      <c r="I10" s="38"/>
      <c r="J10" s="39">
        <f t="shared" si="0"/>
        <v>0</v>
      </c>
    </row>
    <row r="11" spans="1:11" s="61" customFormat="1" ht="14.1" customHeight="1" x14ac:dyDescent="0.25">
      <c r="A11" s="31">
        <v>4</v>
      </c>
      <c r="B11" s="32" t="s">
        <v>160</v>
      </c>
      <c r="C11" s="77" t="s">
        <v>161</v>
      </c>
      <c r="D11" s="77" t="s">
        <v>17</v>
      </c>
      <c r="E11" s="34">
        <v>1</v>
      </c>
      <c r="F11" s="35">
        <v>350</v>
      </c>
      <c r="G11" s="36"/>
      <c r="H11" s="37">
        <f t="shared" si="1"/>
        <v>0</v>
      </c>
      <c r="I11" s="38"/>
      <c r="J11" s="39">
        <f t="shared" si="0"/>
        <v>0</v>
      </c>
    </row>
    <row r="12" spans="1:11" s="61" customFormat="1" ht="14.1" customHeight="1" thickBot="1" x14ac:dyDescent="0.3">
      <c r="A12" s="84">
        <v>5</v>
      </c>
      <c r="B12" s="85" t="s">
        <v>162</v>
      </c>
      <c r="C12" s="86" t="s">
        <v>163</v>
      </c>
      <c r="D12" s="86" t="s">
        <v>17</v>
      </c>
      <c r="E12" s="87">
        <v>1</v>
      </c>
      <c r="F12" s="88">
        <v>600</v>
      </c>
      <c r="G12" s="89"/>
      <c r="H12" s="90">
        <f t="shared" si="1"/>
        <v>0</v>
      </c>
      <c r="I12" s="91"/>
      <c r="J12" s="92">
        <f t="shared" si="0"/>
        <v>0</v>
      </c>
    </row>
    <row r="13" spans="1:11" s="22" customFormat="1" ht="14.1" customHeight="1" x14ac:dyDescent="0.25">
      <c r="A13" s="54"/>
      <c r="B13"/>
      <c r="C13" s="54"/>
      <c r="D13" s="79"/>
      <c r="E13" s="57"/>
      <c r="F13" s="57"/>
      <c r="G13" s="59"/>
      <c r="H13" s="103"/>
      <c r="I13" s="81"/>
      <c r="J13" s="103"/>
    </row>
    <row r="14" spans="1:11" s="22" customFormat="1" ht="14.1" customHeight="1" x14ac:dyDescent="0.25">
      <c r="A14" s="54"/>
      <c r="B14" s="62" t="s">
        <v>54</v>
      </c>
      <c r="C14" s="54"/>
      <c r="D14" s="79"/>
      <c r="E14" s="80"/>
      <c r="F14" s="64" t="s">
        <v>55</v>
      </c>
      <c r="G14" s="102"/>
      <c r="H14" s="65">
        <f>SUM(H8:H12)</f>
        <v>0</v>
      </c>
      <c r="I14" s="81"/>
      <c r="J14" s="65">
        <f>SUM(J8:J12)</f>
        <v>0</v>
      </c>
    </row>
    <row r="15" spans="1:11" s="22" customFormat="1" ht="14.1" customHeight="1" x14ac:dyDescent="0.2">
      <c r="A15" s="61"/>
      <c r="B15" s="62" t="s">
        <v>56</v>
      </c>
      <c r="C15" s="61"/>
      <c r="D15" s="63"/>
      <c r="E15" s="5"/>
      <c r="F15" s="5"/>
      <c r="G15" s="5"/>
      <c r="H15" s="6"/>
      <c r="I15" s="9"/>
      <c r="J15" s="10"/>
    </row>
    <row r="16" spans="1:11" s="22" customFormat="1" ht="14.1" customHeight="1" x14ac:dyDescent="0.25">
      <c r="A16" s="61"/>
      <c r="C16" s="61"/>
      <c r="D16" s="63"/>
      <c r="E16" s="5"/>
      <c r="F16" s="5"/>
      <c r="G16" s="5"/>
      <c r="H16" s="11"/>
      <c r="I16" s="83"/>
    </row>
    <row r="17" spans="1:10" s="22" customFormat="1" ht="14.1" customHeight="1" x14ac:dyDescent="0.25">
      <c r="A17" s="61"/>
      <c r="C17" s="61"/>
      <c r="D17" s="63"/>
      <c r="E17" s="5"/>
      <c r="F17" s="5"/>
      <c r="G17" s="5"/>
      <c r="H17" s="6"/>
      <c r="I17" s="9"/>
      <c r="J17" s="10"/>
    </row>
    <row r="18" spans="1:10" s="22" customFormat="1" ht="14.1" customHeight="1" x14ac:dyDescent="0.25">
      <c r="A18" s="61"/>
      <c r="C18" s="61"/>
      <c r="D18" s="63"/>
      <c r="E18" s="5"/>
      <c r="F18" s="5"/>
      <c r="G18" s="5"/>
      <c r="J18" s="10"/>
    </row>
    <row r="19" spans="1:10" ht="14.1" customHeight="1" x14ac:dyDescent="0.25"/>
    <row r="20" spans="1:10" s="22" customFormat="1" ht="14.1" customHeight="1" x14ac:dyDescent="0.25">
      <c r="A20" s="61"/>
      <c r="C20" s="61"/>
      <c r="D20" s="63"/>
      <c r="E20" s="5"/>
      <c r="F20" s="5"/>
      <c r="G20" s="5"/>
      <c r="H20" s="6"/>
      <c r="I20" s="9"/>
      <c r="J20" s="10"/>
    </row>
    <row r="21" spans="1:10" s="22" customFormat="1" ht="14.1" customHeight="1" x14ac:dyDescent="0.25">
      <c r="A21" s="61"/>
      <c r="C21" s="61"/>
      <c r="D21" s="63"/>
      <c r="E21" s="5"/>
      <c r="F21" s="5"/>
      <c r="G21" s="5"/>
      <c r="H21" s="6"/>
      <c r="I21" s="9"/>
      <c r="J21" s="10"/>
    </row>
    <row r="22" spans="1:10" s="22" customFormat="1" ht="14.1" customHeight="1" x14ac:dyDescent="0.25">
      <c r="A22" s="61"/>
      <c r="C22" s="61"/>
      <c r="D22" s="63"/>
      <c r="E22" s="5"/>
      <c r="F22" s="5"/>
      <c r="G22" s="5"/>
      <c r="H22" s="6"/>
      <c r="I22" s="9"/>
      <c r="J22" s="10"/>
    </row>
    <row r="23" spans="1:10" s="22" customFormat="1" ht="14.1" customHeight="1" x14ac:dyDescent="0.25">
      <c r="A23" s="61"/>
      <c r="C23" s="61"/>
      <c r="D23" s="63"/>
      <c r="E23" s="5"/>
      <c r="F23" s="5"/>
      <c r="G23" s="5"/>
      <c r="H23" s="6"/>
      <c r="I23" s="9"/>
      <c r="J23" s="10"/>
    </row>
    <row r="24" spans="1:10" s="22" customFormat="1" ht="14.1" customHeight="1" x14ac:dyDescent="0.25">
      <c r="A24" s="61"/>
      <c r="C24" s="61"/>
      <c r="D24" s="63"/>
      <c r="E24" s="5"/>
      <c r="F24" s="5"/>
      <c r="G24" s="5"/>
      <c r="H24" s="6"/>
      <c r="I24" s="9"/>
      <c r="J24" s="10"/>
    </row>
    <row r="25" spans="1:10" s="22" customFormat="1" ht="14.1" customHeight="1" x14ac:dyDescent="0.25">
      <c r="A25" s="61"/>
      <c r="C25" s="61"/>
      <c r="D25" s="63"/>
      <c r="E25" s="5"/>
      <c r="F25" s="5"/>
      <c r="G25" s="5"/>
      <c r="H25" s="6"/>
      <c r="I25" s="9"/>
      <c r="J25" s="10"/>
    </row>
    <row r="26" spans="1:10" s="22" customFormat="1" ht="14.1" customHeight="1" x14ac:dyDescent="0.25">
      <c r="A26" s="61"/>
      <c r="C26" s="61"/>
      <c r="D26" s="63"/>
      <c r="E26" s="5"/>
      <c r="F26" s="5"/>
      <c r="G26" s="5"/>
      <c r="H26" s="6"/>
      <c r="I26" s="9"/>
      <c r="J26" s="10"/>
    </row>
    <row r="27" spans="1:10" s="22" customFormat="1" ht="14.1" customHeight="1" x14ac:dyDescent="0.25">
      <c r="A27" s="61"/>
      <c r="C27" s="61"/>
      <c r="D27" s="63"/>
      <c r="E27" s="5"/>
      <c r="F27" s="5"/>
      <c r="G27" s="5"/>
      <c r="H27" s="6"/>
      <c r="I27" s="9"/>
      <c r="J27" s="10"/>
    </row>
    <row r="28" spans="1:10" s="22" customFormat="1" ht="14.1" customHeight="1" x14ac:dyDescent="0.25">
      <c r="A28" s="61"/>
      <c r="C28" s="61"/>
      <c r="D28" s="63"/>
      <c r="E28" s="5"/>
      <c r="F28" s="5"/>
      <c r="G28" s="5"/>
      <c r="H28" s="6"/>
      <c r="I28" s="9"/>
      <c r="J28" s="10"/>
    </row>
    <row r="29" spans="1:10" s="22" customFormat="1" x14ac:dyDescent="0.25">
      <c r="A29" s="61"/>
      <c r="C29" s="61"/>
      <c r="D29" s="63"/>
      <c r="E29" s="5"/>
      <c r="F29" s="5"/>
      <c r="G29" s="5"/>
      <c r="H29" s="6"/>
      <c r="I29" s="9"/>
      <c r="J29" s="10"/>
    </row>
    <row r="30" spans="1:10" s="22" customFormat="1" ht="14.1" customHeight="1" x14ac:dyDescent="0.25">
      <c r="A30" s="61"/>
      <c r="C30" s="61"/>
      <c r="D30" s="63"/>
      <c r="E30" s="5"/>
      <c r="F30" s="5"/>
      <c r="G30" s="5"/>
      <c r="H30" s="6"/>
      <c r="I30" s="9"/>
      <c r="J30" s="10"/>
    </row>
    <row r="31" spans="1:10" s="22" customFormat="1" ht="14.1" customHeight="1" x14ac:dyDescent="0.25">
      <c r="A31" s="61"/>
      <c r="C31" s="61"/>
      <c r="D31" s="63"/>
      <c r="E31" s="5"/>
      <c r="F31" s="5"/>
      <c r="G31" s="5"/>
      <c r="H31" s="6"/>
      <c r="I31" s="9"/>
      <c r="J31" s="10"/>
    </row>
    <row r="32" spans="1:10" s="22" customFormat="1" ht="14.1" customHeight="1" x14ac:dyDescent="0.25">
      <c r="A32" s="61"/>
      <c r="C32" s="61"/>
      <c r="D32" s="63"/>
      <c r="E32" s="5"/>
      <c r="F32" s="5"/>
      <c r="G32" s="5"/>
      <c r="H32" s="6"/>
      <c r="I32" s="9"/>
      <c r="J32" s="10"/>
    </row>
    <row r="33" spans="1:10" s="22" customFormat="1" ht="14.1" customHeight="1" x14ac:dyDescent="0.25">
      <c r="A33" s="61"/>
      <c r="C33" s="61"/>
      <c r="D33" s="63"/>
      <c r="E33" s="5"/>
      <c r="F33" s="5"/>
      <c r="G33" s="5"/>
      <c r="H33" s="6"/>
      <c r="I33" s="9"/>
      <c r="J33" s="10"/>
    </row>
    <row r="34" spans="1:10" s="22" customFormat="1" ht="14.1" customHeight="1" x14ac:dyDescent="0.25">
      <c r="A34" s="61"/>
      <c r="C34" s="61"/>
      <c r="D34" s="63"/>
      <c r="E34" s="5"/>
      <c r="F34" s="5"/>
      <c r="G34" s="5"/>
      <c r="H34" s="6"/>
      <c r="I34" s="9"/>
      <c r="J34" s="10"/>
    </row>
    <row r="35" spans="1:10" s="22" customFormat="1" ht="14.1" customHeight="1" x14ac:dyDescent="0.25">
      <c r="A35" s="61"/>
      <c r="C35" s="61"/>
      <c r="D35" s="63"/>
      <c r="E35" s="5"/>
      <c r="F35" s="5"/>
      <c r="G35" s="5"/>
      <c r="H35" s="6"/>
      <c r="I35" s="9"/>
      <c r="J35" s="10"/>
    </row>
    <row r="36" spans="1:10" s="22" customFormat="1" ht="14.1" customHeight="1" x14ac:dyDescent="0.25">
      <c r="A36" s="61"/>
      <c r="C36" s="61"/>
      <c r="D36" s="63"/>
      <c r="E36" s="5"/>
      <c r="F36" s="5"/>
      <c r="G36" s="5"/>
      <c r="H36" s="6"/>
      <c r="I36" s="9"/>
      <c r="J36" s="10"/>
    </row>
    <row r="37" spans="1:10" s="22" customFormat="1" ht="14.1" customHeight="1" x14ac:dyDescent="0.25">
      <c r="A37" s="61"/>
      <c r="C37" s="61"/>
      <c r="D37" s="63"/>
      <c r="E37" s="5"/>
      <c r="F37" s="5"/>
      <c r="G37" s="5"/>
      <c r="H37" s="6"/>
      <c r="I37" s="9"/>
      <c r="J37" s="10"/>
    </row>
    <row r="38" spans="1:10" s="22" customFormat="1" ht="14.1" customHeight="1" x14ac:dyDescent="0.25">
      <c r="A38" s="61"/>
      <c r="C38" s="61"/>
      <c r="D38" s="63"/>
      <c r="E38" s="5"/>
      <c r="F38" s="5"/>
      <c r="G38" s="5"/>
      <c r="H38" s="6"/>
      <c r="I38" s="9"/>
      <c r="J38" s="10"/>
    </row>
    <row r="39" spans="1:10" s="22" customFormat="1" ht="14.1" customHeight="1" x14ac:dyDescent="0.25">
      <c r="A39" s="61"/>
      <c r="C39" s="61"/>
      <c r="D39" s="63"/>
      <c r="E39" s="5"/>
      <c r="F39" s="5"/>
      <c r="G39" s="5"/>
      <c r="H39" s="6"/>
      <c r="I39" s="9"/>
      <c r="J39" s="10"/>
    </row>
    <row r="40" spans="1:10" s="22" customFormat="1" ht="14.1" customHeigh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ht="14.1" customHeigh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ht="14.1" customHeigh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ht="14.1" customHeigh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ht="14.1" customHeigh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ht="14.1" customHeigh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ht="14.1" customHeigh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9"/>
      <c r="J48" s="10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9"/>
      <c r="J49" s="10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659A-C952-4840-AE25-0A87D7ED1A14}">
  <dimension ref="A1:W427"/>
  <sheetViews>
    <sheetView workbookViewId="0">
      <selection activeCell="J425" sqref="J425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23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23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23" s="2" customFormat="1" ht="14.1" customHeight="1" x14ac:dyDescent="0.25">
      <c r="A3" s="1"/>
      <c r="C3" s="3"/>
      <c r="D3" s="4"/>
      <c r="E3" s="5"/>
      <c r="F3" s="5"/>
      <c r="G3" s="5"/>
      <c r="H3" s="11" t="s">
        <v>164</v>
      </c>
      <c r="I3" s="22" t="s">
        <v>2</v>
      </c>
    </row>
    <row r="4" spans="1:23" s="2" customFormat="1" ht="20.100000000000001" customHeight="1" x14ac:dyDescent="0.25">
      <c r="A4" s="1"/>
      <c r="B4" s="13"/>
      <c r="C4" s="14"/>
      <c r="D4" s="95" t="s">
        <v>946</v>
      </c>
      <c r="E4" s="5"/>
      <c r="F4" s="5"/>
      <c r="G4" s="5"/>
      <c r="H4" s="6"/>
      <c r="I4" s="9"/>
      <c r="J4" s="10"/>
    </row>
    <row r="5" spans="1:23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23" s="22" customFormat="1" ht="42" customHeight="1" x14ac:dyDescent="0.25">
      <c r="A6" s="106" t="s">
        <v>3</v>
      </c>
      <c r="B6" s="107" t="s">
        <v>4</v>
      </c>
      <c r="C6" s="107" t="s">
        <v>5</v>
      </c>
      <c r="D6" s="107" t="s">
        <v>6</v>
      </c>
      <c r="E6" s="108" t="s">
        <v>7</v>
      </c>
      <c r="F6" s="17" t="s">
        <v>8</v>
      </c>
      <c r="G6" s="17" t="s">
        <v>9</v>
      </c>
      <c r="H6" s="109" t="s">
        <v>10</v>
      </c>
      <c r="I6" s="110" t="s">
        <v>11</v>
      </c>
      <c r="J6" s="111" t="s">
        <v>12</v>
      </c>
    </row>
    <row r="7" spans="1:23" s="30" customFormat="1" ht="12" customHeight="1" x14ac:dyDescent="0.25">
      <c r="A7" s="117"/>
      <c r="B7" s="118"/>
      <c r="C7" s="118"/>
      <c r="D7" s="118"/>
      <c r="E7" s="119"/>
      <c r="F7" s="120"/>
      <c r="G7" s="121" t="s">
        <v>13</v>
      </c>
      <c r="H7" s="122" t="s">
        <v>13</v>
      </c>
      <c r="I7" s="123" t="s">
        <v>14</v>
      </c>
      <c r="J7" s="124" t="s">
        <v>13</v>
      </c>
    </row>
    <row r="8" spans="1:23" ht="20.100000000000001" customHeight="1" x14ac:dyDescent="0.25">
      <c r="A8" s="40">
        <v>1</v>
      </c>
      <c r="B8" s="125" t="s">
        <v>165</v>
      </c>
      <c r="C8" s="126" t="s">
        <v>166</v>
      </c>
      <c r="D8" s="126" t="s">
        <v>17</v>
      </c>
      <c r="E8" s="127">
        <v>10</v>
      </c>
      <c r="F8" s="127">
        <v>2</v>
      </c>
      <c r="G8" s="128"/>
      <c r="H8" s="128">
        <f t="shared" ref="H8:H71" si="0">G8*F8</f>
        <v>0</v>
      </c>
      <c r="I8" s="129"/>
      <c r="J8" s="130">
        <f t="shared" ref="J8:J71" si="1">ROUND(H8*(1+I8),2)</f>
        <v>0</v>
      </c>
      <c r="Q8" s="131"/>
      <c r="R8" s="131"/>
      <c r="S8" s="131"/>
      <c r="U8" s="132"/>
      <c r="V8" s="132"/>
      <c r="W8" s="132"/>
    </row>
    <row r="9" spans="1:23" ht="14.1" customHeight="1" x14ac:dyDescent="0.25">
      <c r="A9" s="40">
        <v>2</v>
      </c>
      <c r="B9" s="125" t="s">
        <v>167</v>
      </c>
      <c r="C9" s="126" t="s">
        <v>51</v>
      </c>
      <c r="D9" s="126" t="s">
        <v>33</v>
      </c>
      <c r="E9" s="127">
        <v>100</v>
      </c>
      <c r="F9" s="127">
        <v>7</v>
      </c>
      <c r="G9" s="128"/>
      <c r="H9" s="128">
        <f t="shared" si="0"/>
        <v>0</v>
      </c>
      <c r="I9" s="129"/>
      <c r="J9" s="130">
        <f t="shared" si="1"/>
        <v>0</v>
      </c>
      <c r="Q9" s="131"/>
      <c r="R9" s="131"/>
      <c r="S9" s="131"/>
      <c r="U9" s="132"/>
      <c r="V9" s="132"/>
      <c r="W9" s="132"/>
    </row>
    <row r="10" spans="1:23" ht="14.1" customHeight="1" x14ac:dyDescent="0.25">
      <c r="A10" s="40">
        <v>3</v>
      </c>
      <c r="B10" s="125" t="s">
        <v>168</v>
      </c>
      <c r="C10" s="126" t="s">
        <v>38</v>
      </c>
      <c r="D10" s="126" t="s">
        <v>33</v>
      </c>
      <c r="E10" s="127">
        <v>100</v>
      </c>
      <c r="F10" s="127">
        <v>8</v>
      </c>
      <c r="G10" s="128"/>
      <c r="H10" s="128">
        <f t="shared" si="0"/>
        <v>0</v>
      </c>
      <c r="I10" s="129"/>
      <c r="J10" s="130">
        <f t="shared" si="1"/>
        <v>0</v>
      </c>
      <c r="Q10" s="131"/>
      <c r="R10" s="131"/>
      <c r="S10" s="131"/>
      <c r="U10" s="132"/>
      <c r="V10" s="132"/>
      <c r="W10" s="132"/>
    </row>
    <row r="11" spans="1:23" ht="14.1" customHeight="1" x14ac:dyDescent="0.25">
      <c r="A11" s="40">
        <v>4</v>
      </c>
      <c r="B11" s="125" t="s">
        <v>169</v>
      </c>
      <c r="C11" s="126" t="s">
        <v>170</v>
      </c>
      <c r="D11" s="126" t="s">
        <v>171</v>
      </c>
      <c r="E11" s="127">
        <v>10</v>
      </c>
      <c r="F11" s="127">
        <v>50</v>
      </c>
      <c r="G11" s="128"/>
      <c r="H11" s="128">
        <f t="shared" si="0"/>
        <v>0</v>
      </c>
      <c r="I11" s="129"/>
      <c r="J11" s="130">
        <f t="shared" si="1"/>
        <v>0</v>
      </c>
      <c r="Q11" s="131"/>
      <c r="R11" s="131"/>
      <c r="S11" s="131"/>
      <c r="U11" s="132"/>
      <c r="V11" s="132"/>
      <c r="W11" s="132"/>
    </row>
    <row r="12" spans="1:23" ht="14.1" customHeight="1" x14ac:dyDescent="0.25">
      <c r="A12" s="40">
        <v>5</v>
      </c>
      <c r="B12" s="125" t="s">
        <v>172</v>
      </c>
      <c r="C12" s="126" t="s">
        <v>35</v>
      </c>
      <c r="D12" s="126" t="s">
        <v>17</v>
      </c>
      <c r="E12" s="127">
        <v>5</v>
      </c>
      <c r="F12" s="127">
        <v>3</v>
      </c>
      <c r="G12" s="128"/>
      <c r="H12" s="128">
        <f t="shared" si="0"/>
        <v>0</v>
      </c>
      <c r="I12" s="129"/>
      <c r="J12" s="130">
        <f t="shared" si="1"/>
        <v>0</v>
      </c>
      <c r="Q12" s="131"/>
      <c r="R12" s="131"/>
      <c r="S12" s="131"/>
      <c r="U12" s="132"/>
      <c r="V12" s="132"/>
      <c r="W12" s="132"/>
    </row>
    <row r="13" spans="1:23" ht="14.1" customHeight="1" x14ac:dyDescent="0.25">
      <c r="A13" s="40">
        <v>6</v>
      </c>
      <c r="B13" s="125" t="s">
        <v>173</v>
      </c>
      <c r="C13" s="126" t="s">
        <v>174</v>
      </c>
      <c r="D13" s="126" t="s">
        <v>33</v>
      </c>
      <c r="E13" s="127">
        <v>30</v>
      </c>
      <c r="F13" s="127">
        <v>50</v>
      </c>
      <c r="G13" s="128"/>
      <c r="H13" s="128">
        <f t="shared" si="0"/>
        <v>0</v>
      </c>
      <c r="I13" s="129"/>
      <c r="J13" s="130">
        <f t="shared" si="1"/>
        <v>0</v>
      </c>
      <c r="Q13" s="131"/>
      <c r="R13" s="131"/>
      <c r="S13" s="131"/>
      <c r="U13" s="132"/>
      <c r="V13" s="132"/>
      <c r="W13" s="132"/>
    </row>
    <row r="14" spans="1:23" ht="14.1" customHeight="1" x14ac:dyDescent="0.25">
      <c r="A14" s="40">
        <v>7</v>
      </c>
      <c r="B14" s="125" t="s">
        <v>175</v>
      </c>
      <c r="C14" s="126" t="s">
        <v>126</v>
      </c>
      <c r="D14" s="126" t="s">
        <v>33</v>
      </c>
      <c r="E14" s="127">
        <v>30</v>
      </c>
      <c r="F14" s="127">
        <v>10</v>
      </c>
      <c r="G14" s="128"/>
      <c r="H14" s="128">
        <f t="shared" si="0"/>
        <v>0</v>
      </c>
      <c r="I14" s="129"/>
      <c r="J14" s="130">
        <f t="shared" si="1"/>
        <v>0</v>
      </c>
      <c r="Q14" s="131"/>
      <c r="R14" s="131"/>
      <c r="S14" s="131"/>
      <c r="U14" s="132"/>
      <c r="V14" s="132"/>
      <c r="W14" s="132"/>
    </row>
    <row r="15" spans="1:23" ht="26.25" x14ac:dyDescent="0.25">
      <c r="A15" s="40">
        <v>8</v>
      </c>
      <c r="B15" s="125" t="s">
        <v>176</v>
      </c>
      <c r="C15" s="126" t="s">
        <v>177</v>
      </c>
      <c r="D15" s="126" t="s">
        <v>178</v>
      </c>
      <c r="E15" s="127">
        <v>30</v>
      </c>
      <c r="F15" s="127">
        <v>5</v>
      </c>
      <c r="G15" s="128"/>
      <c r="H15" s="128">
        <f t="shared" si="0"/>
        <v>0</v>
      </c>
      <c r="I15" s="129"/>
      <c r="J15" s="130">
        <f t="shared" si="1"/>
        <v>0</v>
      </c>
      <c r="Q15" s="131"/>
      <c r="R15" s="131"/>
      <c r="S15" s="131"/>
      <c r="U15" s="132"/>
      <c r="V15" s="132"/>
      <c r="W15" s="132"/>
    </row>
    <row r="16" spans="1:23" ht="14.1" customHeight="1" x14ac:dyDescent="0.25">
      <c r="A16" s="40">
        <v>9</v>
      </c>
      <c r="B16" s="125" t="s">
        <v>179</v>
      </c>
      <c r="C16" s="126" t="s">
        <v>44</v>
      </c>
      <c r="D16" s="126" t="s">
        <v>17</v>
      </c>
      <c r="E16" s="127">
        <v>1</v>
      </c>
      <c r="F16" s="127">
        <v>5</v>
      </c>
      <c r="G16" s="128"/>
      <c r="H16" s="128">
        <f t="shared" si="0"/>
        <v>0</v>
      </c>
      <c r="I16" s="129"/>
      <c r="J16" s="130">
        <f t="shared" si="1"/>
        <v>0</v>
      </c>
      <c r="Q16" s="131"/>
      <c r="R16" s="131"/>
      <c r="S16" s="131"/>
      <c r="U16" s="132"/>
      <c r="V16" s="132"/>
      <c r="W16" s="132"/>
    </row>
    <row r="17" spans="1:23" ht="14.1" customHeight="1" x14ac:dyDescent="0.25">
      <c r="A17" s="40">
        <v>10</v>
      </c>
      <c r="B17" s="125" t="s">
        <v>180</v>
      </c>
      <c r="C17" s="126" t="s">
        <v>22</v>
      </c>
      <c r="D17" s="126" t="s">
        <v>17</v>
      </c>
      <c r="E17" s="127">
        <v>10</v>
      </c>
      <c r="F17" s="127">
        <v>10</v>
      </c>
      <c r="G17" s="128"/>
      <c r="H17" s="128">
        <f t="shared" si="0"/>
        <v>0</v>
      </c>
      <c r="I17" s="129"/>
      <c r="J17" s="130">
        <f t="shared" si="1"/>
        <v>0</v>
      </c>
      <c r="Q17" s="131"/>
      <c r="R17" s="131"/>
      <c r="S17" s="131"/>
      <c r="U17" s="132"/>
      <c r="V17" s="132"/>
      <c r="W17" s="132"/>
    </row>
    <row r="18" spans="1:23" ht="14.1" customHeight="1" x14ac:dyDescent="0.25">
      <c r="A18" s="40">
        <v>11</v>
      </c>
      <c r="B18" s="125" t="s">
        <v>181</v>
      </c>
      <c r="C18" s="126" t="s">
        <v>182</v>
      </c>
      <c r="D18" s="126" t="s">
        <v>17</v>
      </c>
      <c r="E18" s="127">
        <v>6</v>
      </c>
      <c r="F18" s="127">
        <v>10</v>
      </c>
      <c r="G18" s="128"/>
      <c r="H18" s="128">
        <f t="shared" si="0"/>
        <v>0</v>
      </c>
      <c r="I18" s="129"/>
      <c r="J18" s="130">
        <f t="shared" si="1"/>
        <v>0</v>
      </c>
      <c r="Q18" s="131"/>
      <c r="R18" s="131"/>
      <c r="S18" s="131"/>
      <c r="U18" s="132"/>
      <c r="V18" s="132"/>
      <c r="W18" s="132"/>
    </row>
    <row r="19" spans="1:23" ht="14.1" customHeight="1" x14ac:dyDescent="0.25">
      <c r="A19" s="40">
        <v>12</v>
      </c>
      <c r="B19" s="125" t="s">
        <v>183</v>
      </c>
      <c r="C19" s="126" t="s">
        <v>184</v>
      </c>
      <c r="D19" s="126" t="s">
        <v>185</v>
      </c>
      <c r="E19" s="127">
        <v>1</v>
      </c>
      <c r="F19" s="127">
        <v>15</v>
      </c>
      <c r="G19" s="128"/>
      <c r="H19" s="128">
        <f t="shared" si="0"/>
        <v>0</v>
      </c>
      <c r="I19" s="129"/>
      <c r="J19" s="130">
        <f t="shared" si="1"/>
        <v>0</v>
      </c>
      <c r="Q19" s="131"/>
      <c r="R19" s="131"/>
      <c r="S19" s="131"/>
      <c r="U19" s="132"/>
      <c r="V19" s="132"/>
      <c r="W19" s="132"/>
    </row>
    <row r="20" spans="1:23" ht="14.1" customHeight="1" x14ac:dyDescent="0.25">
      <c r="A20" s="40">
        <v>13</v>
      </c>
      <c r="B20" s="125" t="s">
        <v>186</v>
      </c>
      <c r="C20" s="126" t="s">
        <v>22</v>
      </c>
      <c r="D20" s="126" t="s">
        <v>187</v>
      </c>
      <c r="E20" s="127">
        <v>1</v>
      </c>
      <c r="F20" s="127">
        <v>20</v>
      </c>
      <c r="G20" s="128"/>
      <c r="H20" s="128">
        <f t="shared" si="0"/>
        <v>0</v>
      </c>
      <c r="I20" s="129"/>
      <c r="J20" s="130">
        <f t="shared" si="1"/>
        <v>0</v>
      </c>
      <c r="Q20" s="131"/>
      <c r="R20" s="131"/>
      <c r="S20" s="131"/>
      <c r="U20" s="132"/>
      <c r="V20" s="132"/>
      <c r="W20" s="132"/>
    </row>
    <row r="21" spans="1:23" ht="14.1" customHeight="1" x14ac:dyDescent="0.25">
      <c r="A21" s="40">
        <v>14</v>
      </c>
      <c r="B21" s="125" t="s">
        <v>188</v>
      </c>
      <c r="C21" s="126" t="s">
        <v>22</v>
      </c>
      <c r="D21" s="126" t="s">
        <v>30</v>
      </c>
      <c r="E21" s="127">
        <v>1</v>
      </c>
      <c r="F21" s="127">
        <v>130</v>
      </c>
      <c r="G21" s="128"/>
      <c r="H21" s="128">
        <f t="shared" si="0"/>
        <v>0</v>
      </c>
      <c r="I21" s="129"/>
      <c r="J21" s="130">
        <f t="shared" si="1"/>
        <v>0</v>
      </c>
      <c r="Q21" s="131"/>
      <c r="R21" s="131"/>
      <c r="S21" s="131"/>
      <c r="U21" s="132"/>
      <c r="V21" s="132"/>
      <c r="W21" s="132"/>
    </row>
    <row r="22" spans="1:23" s="22" customFormat="1" ht="14.1" customHeight="1" x14ac:dyDescent="0.25">
      <c r="A22" s="40">
        <v>15</v>
      </c>
      <c r="B22" s="125" t="s">
        <v>189</v>
      </c>
      <c r="C22" s="126" t="s">
        <v>22</v>
      </c>
      <c r="D22" s="126" t="s">
        <v>53</v>
      </c>
      <c r="E22" s="127">
        <v>20</v>
      </c>
      <c r="F22" s="127">
        <v>45</v>
      </c>
      <c r="G22" s="128"/>
      <c r="H22" s="128">
        <f t="shared" si="0"/>
        <v>0</v>
      </c>
      <c r="I22" s="129"/>
      <c r="J22" s="130">
        <f t="shared" si="1"/>
        <v>0</v>
      </c>
    </row>
    <row r="23" spans="1:23" s="22" customFormat="1" ht="14.1" customHeight="1" x14ac:dyDescent="0.25">
      <c r="A23" s="40">
        <v>16</v>
      </c>
      <c r="B23" s="125" t="s">
        <v>190</v>
      </c>
      <c r="C23" s="126" t="s">
        <v>191</v>
      </c>
      <c r="D23" s="126" t="s">
        <v>17</v>
      </c>
      <c r="E23" s="127">
        <v>1</v>
      </c>
      <c r="F23" s="127">
        <v>400</v>
      </c>
      <c r="G23" s="128"/>
      <c r="H23" s="128">
        <f t="shared" si="0"/>
        <v>0</v>
      </c>
      <c r="I23" s="129"/>
      <c r="J23" s="130">
        <f t="shared" si="1"/>
        <v>0</v>
      </c>
    </row>
    <row r="24" spans="1:23" s="22" customFormat="1" ht="14.1" customHeight="1" x14ac:dyDescent="0.25">
      <c r="A24" s="40">
        <v>17</v>
      </c>
      <c r="B24" s="125" t="s">
        <v>192</v>
      </c>
      <c r="C24" s="126" t="s">
        <v>193</v>
      </c>
      <c r="D24" s="126" t="s">
        <v>194</v>
      </c>
      <c r="E24" s="127">
        <v>1</v>
      </c>
      <c r="F24" s="127">
        <v>75</v>
      </c>
      <c r="G24" s="128"/>
      <c r="H24" s="128">
        <f t="shared" si="0"/>
        <v>0</v>
      </c>
      <c r="I24" s="129"/>
      <c r="J24" s="130">
        <f t="shared" si="1"/>
        <v>0</v>
      </c>
    </row>
    <row r="25" spans="1:23" s="22" customFormat="1" ht="14.1" customHeight="1" x14ac:dyDescent="0.25">
      <c r="A25" s="40">
        <v>18</v>
      </c>
      <c r="B25" s="125" t="s">
        <v>195</v>
      </c>
      <c r="C25" s="126" t="s">
        <v>196</v>
      </c>
      <c r="D25" s="126" t="s">
        <v>17</v>
      </c>
      <c r="E25" s="127">
        <v>10</v>
      </c>
      <c r="F25" s="127">
        <v>10</v>
      </c>
      <c r="G25" s="128"/>
      <c r="H25" s="128">
        <f t="shared" si="0"/>
        <v>0</v>
      </c>
      <c r="I25" s="129"/>
      <c r="J25" s="130">
        <f t="shared" si="1"/>
        <v>0</v>
      </c>
    </row>
    <row r="26" spans="1:23" s="22" customFormat="1" ht="14.1" customHeight="1" x14ac:dyDescent="0.25">
      <c r="A26" s="40">
        <v>19</v>
      </c>
      <c r="B26" s="125" t="s">
        <v>197</v>
      </c>
      <c r="C26" s="126" t="s">
        <v>126</v>
      </c>
      <c r="D26" s="126" t="s">
        <v>33</v>
      </c>
      <c r="E26" s="127">
        <v>30</v>
      </c>
      <c r="F26" s="127">
        <v>50</v>
      </c>
      <c r="G26" s="128"/>
      <c r="H26" s="128">
        <f t="shared" si="0"/>
        <v>0</v>
      </c>
      <c r="I26" s="129"/>
      <c r="J26" s="130">
        <f t="shared" si="1"/>
        <v>0</v>
      </c>
    </row>
    <row r="27" spans="1:23" s="22" customFormat="1" ht="14.1" customHeight="1" x14ac:dyDescent="0.25">
      <c r="A27" s="40">
        <v>20</v>
      </c>
      <c r="B27" s="125" t="s">
        <v>18</v>
      </c>
      <c r="C27" s="126" t="s">
        <v>198</v>
      </c>
      <c r="D27" s="126" t="s">
        <v>199</v>
      </c>
      <c r="E27" s="127">
        <v>1</v>
      </c>
      <c r="F27" s="127">
        <v>5</v>
      </c>
      <c r="G27" s="128"/>
      <c r="H27" s="128">
        <f t="shared" si="0"/>
        <v>0</v>
      </c>
      <c r="I27" s="129"/>
      <c r="J27" s="130">
        <f t="shared" si="1"/>
        <v>0</v>
      </c>
    </row>
    <row r="28" spans="1:23" s="22" customFormat="1" ht="14.1" customHeight="1" x14ac:dyDescent="0.25">
      <c r="A28" s="40">
        <v>21</v>
      </c>
      <c r="B28" s="125" t="s">
        <v>200</v>
      </c>
      <c r="C28" s="126" t="s">
        <v>201</v>
      </c>
      <c r="D28" s="126" t="s">
        <v>202</v>
      </c>
      <c r="E28" s="127">
        <v>1</v>
      </c>
      <c r="F28" s="127">
        <v>25</v>
      </c>
      <c r="G28" s="128"/>
      <c r="H28" s="128">
        <f t="shared" si="0"/>
        <v>0</v>
      </c>
      <c r="I28" s="129"/>
      <c r="J28" s="130">
        <f t="shared" si="1"/>
        <v>0</v>
      </c>
    </row>
    <row r="29" spans="1:23" s="22" customFormat="1" ht="14.1" customHeight="1" x14ac:dyDescent="0.25">
      <c r="A29" s="40">
        <v>22</v>
      </c>
      <c r="B29" s="125" t="s">
        <v>203</v>
      </c>
      <c r="C29" s="126" t="s">
        <v>47</v>
      </c>
      <c r="D29" s="126" t="s">
        <v>27</v>
      </c>
      <c r="E29" s="127">
        <v>100</v>
      </c>
      <c r="F29" s="127">
        <v>5</v>
      </c>
      <c r="G29" s="128"/>
      <c r="H29" s="128">
        <f t="shared" si="0"/>
        <v>0</v>
      </c>
      <c r="I29" s="129"/>
      <c r="J29" s="130">
        <f t="shared" si="1"/>
        <v>0</v>
      </c>
    </row>
    <row r="30" spans="1:23" s="22" customFormat="1" ht="14.1" customHeight="1" x14ac:dyDescent="0.25">
      <c r="A30" s="40">
        <v>23</v>
      </c>
      <c r="B30" s="125" t="s">
        <v>204</v>
      </c>
      <c r="C30" s="126" t="s">
        <v>205</v>
      </c>
      <c r="D30" s="126" t="s">
        <v>33</v>
      </c>
      <c r="E30" s="127">
        <v>30</v>
      </c>
      <c r="F30" s="127">
        <v>20</v>
      </c>
      <c r="G30" s="128"/>
      <c r="H30" s="128">
        <f t="shared" si="0"/>
        <v>0</v>
      </c>
      <c r="I30" s="129"/>
      <c r="J30" s="130">
        <f t="shared" si="1"/>
        <v>0</v>
      </c>
    </row>
    <row r="31" spans="1:23" s="22" customFormat="1" ht="14.1" customHeight="1" x14ac:dyDescent="0.25">
      <c r="A31" s="40">
        <v>24</v>
      </c>
      <c r="B31" s="125" t="s">
        <v>206</v>
      </c>
      <c r="C31" s="126" t="s">
        <v>207</v>
      </c>
      <c r="D31" s="126" t="s">
        <v>208</v>
      </c>
      <c r="E31" s="127">
        <v>1</v>
      </c>
      <c r="F31" s="127">
        <v>10</v>
      </c>
      <c r="G31" s="128"/>
      <c r="H31" s="128">
        <f t="shared" si="0"/>
        <v>0</v>
      </c>
      <c r="I31" s="129"/>
      <c r="J31" s="130">
        <f t="shared" si="1"/>
        <v>0</v>
      </c>
    </row>
    <row r="32" spans="1:23" s="22" customFormat="1" ht="14.1" customHeight="1" x14ac:dyDescent="0.25">
      <c r="A32" s="40">
        <v>25</v>
      </c>
      <c r="B32" s="125" t="s">
        <v>209</v>
      </c>
      <c r="C32" s="126" t="s">
        <v>124</v>
      </c>
      <c r="D32" s="126" t="s">
        <v>27</v>
      </c>
      <c r="E32" s="127">
        <v>60</v>
      </c>
      <c r="F32" s="127">
        <v>7</v>
      </c>
      <c r="G32" s="128"/>
      <c r="H32" s="128">
        <f t="shared" si="0"/>
        <v>0</v>
      </c>
      <c r="I32" s="129"/>
      <c r="J32" s="130">
        <f t="shared" si="1"/>
        <v>0</v>
      </c>
    </row>
    <row r="33" spans="1:10" s="22" customFormat="1" ht="14.1" customHeight="1" x14ac:dyDescent="0.25">
      <c r="A33" s="40">
        <v>26</v>
      </c>
      <c r="B33" s="125" t="s">
        <v>210</v>
      </c>
      <c r="C33" s="126" t="s">
        <v>211</v>
      </c>
      <c r="D33" s="126" t="s">
        <v>27</v>
      </c>
      <c r="E33" s="127">
        <v>60</v>
      </c>
      <c r="F33" s="127">
        <v>2</v>
      </c>
      <c r="G33" s="128"/>
      <c r="H33" s="128">
        <f t="shared" si="0"/>
        <v>0</v>
      </c>
      <c r="I33" s="129"/>
      <c r="J33" s="130">
        <f t="shared" si="1"/>
        <v>0</v>
      </c>
    </row>
    <row r="34" spans="1:10" s="22" customFormat="1" ht="14.1" customHeight="1" x14ac:dyDescent="0.25">
      <c r="A34" s="40">
        <v>27</v>
      </c>
      <c r="B34" s="125" t="s">
        <v>212</v>
      </c>
      <c r="C34" s="126" t="s">
        <v>38</v>
      </c>
      <c r="D34" s="126" t="s">
        <v>17</v>
      </c>
      <c r="E34" s="127">
        <v>1</v>
      </c>
      <c r="F34" s="127">
        <v>200</v>
      </c>
      <c r="G34" s="128"/>
      <c r="H34" s="128">
        <f t="shared" si="0"/>
        <v>0</v>
      </c>
      <c r="I34" s="129"/>
      <c r="J34" s="130">
        <f t="shared" si="1"/>
        <v>0</v>
      </c>
    </row>
    <row r="35" spans="1:10" s="22" customFormat="1" ht="14.1" customHeight="1" x14ac:dyDescent="0.25">
      <c r="A35" s="40">
        <v>28</v>
      </c>
      <c r="B35" s="125" t="s">
        <v>213</v>
      </c>
      <c r="C35" s="126" t="s">
        <v>19</v>
      </c>
      <c r="D35" s="126" t="s">
        <v>17</v>
      </c>
      <c r="E35" s="127">
        <v>1</v>
      </c>
      <c r="F35" s="127">
        <v>250</v>
      </c>
      <c r="G35" s="128"/>
      <c r="H35" s="128">
        <f t="shared" si="0"/>
        <v>0</v>
      </c>
      <c r="I35" s="129"/>
      <c r="J35" s="130">
        <f t="shared" si="1"/>
        <v>0</v>
      </c>
    </row>
    <row r="36" spans="1:10" s="22" customFormat="1" ht="14.1" customHeight="1" x14ac:dyDescent="0.25">
      <c r="A36" s="40">
        <v>29</v>
      </c>
      <c r="B36" s="125" t="s">
        <v>214</v>
      </c>
      <c r="C36" s="126" t="s">
        <v>191</v>
      </c>
      <c r="D36" s="126" t="s">
        <v>215</v>
      </c>
      <c r="E36" s="127">
        <v>1</v>
      </c>
      <c r="F36" s="127">
        <v>200</v>
      </c>
      <c r="G36" s="128"/>
      <c r="H36" s="128">
        <f t="shared" si="0"/>
        <v>0</v>
      </c>
      <c r="I36" s="129"/>
      <c r="J36" s="130">
        <f t="shared" si="1"/>
        <v>0</v>
      </c>
    </row>
    <row r="37" spans="1:10" s="22" customFormat="1" ht="14.1" customHeight="1" x14ac:dyDescent="0.25">
      <c r="A37" s="40">
        <v>30</v>
      </c>
      <c r="B37" s="125" t="s">
        <v>216</v>
      </c>
      <c r="C37" s="126" t="s">
        <v>217</v>
      </c>
      <c r="D37" s="126" t="s">
        <v>17</v>
      </c>
      <c r="E37" s="127">
        <v>100</v>
      </c>
      <c r="F37" s="127">
        <v>200</v>
      </c>
      <c r="G37" s="128"/>
      <c r="H37" s="128">
        <f t="shared" si="0"/>
        <v>0</v>
      </c>
      <c r="I37" s="129"/>
      <c r="J37" s="130">
        <f t="shared" si="1"/>
        <v>0</v>
      </c>
    </row>
    <row r="38" spans="1:10" s="22" customFormat="1" ht="14.1" customHeight="1" x14ac:dyDescent="0.25">
      <c r="A38" s="40">
        <v>31</v>
      </c>
      <c r="B38" s="125" t="s">
        <v>218</v>
      </c>
      <c r="C38" s="126" t="s">
        <v>22</v>
      </c>
      <c r="D38" s="126" t="s">
        <v>30</v>
      </c>
      <c r="E38" s="127">
        <v>1</v>
      </c>
      <c r="F38" s="127">
        <v>180</v>
      </c>
      <c r="G38" s="128"/>
      <c r="H38" s="128">
        <f t="shared" si="0"/>
        <v>0</v>
      </c>
      <c r="I38" s="129"/>
      <c r="J38" s="130">
        <f t="shared" si="1"/>
        <v>0</v>
      </c>
    </row>
    <row r="39" spans="1:10" s="22" customFormat="1" ht="14.1" customHeight="1" x14ac:dyDescent="0.25">
      <c r="A39" s="40">
        <v>32</v>
      </c>
      <c r="B39" s="125" t="s">
        <v>219</v>
      </c>
      <c r="C39" s="126" t="s">
        <v>205</v>
      </c>
      <c r="D39" s="126" t="s">
        <v>17</v>
      </c>
      <c r="E39" s="127">
        <v>25</v>
      </c>
      <c r="F39" s="127">
        <v>6</v>
      </c>
      <c r="G39" s="128"/>
      <c r="H39" s="128">
        <f t="shared" si="0"/>
        <v>0</v>
      </c>
      <c r="I39" s="129"/>
      <c r="J39" s="130">
        <f t="shared" si="1"/>
        <v>0</v>
      </c>
    </row>
    <row r="40" spans="1:10" s="22" customFormat="1" ht="14.1" customHeight="1" x14ac:dyDescent="0.25">
      <c r="A40" s="40">
        <v>33</v>
      </c>
      <c r="B40" s="125" t="s">
        <v>220</v>
      </c>
      <c r="C40" s="133" t="s">
        <v>221</v>
      </c>
      <c r="D40" s="134" t="s">
        <v>222</v>
      </c>
      <c r="E40" s="127">
        <v>1</v>
      </c>
      <c r="F40" s="127">
        <v>10</v>
      </c>
      <c r="G40" s="128"/>
      <c r="H40" s="128">
        <f t="shared" si="0"/>
        <v>0</v>
      </c>
      <c r="I40" s="135"/>
      <c r="J40" s="130">
        <f t="shared" si="1"/>
        <v>0</v>
      </c>
    </row>
    <row r="41" spans="1:10" s="22" customFormat="1" ht="14.1" customHeight="1" x14ac:dyDescent="0.25">
      <c r="A41" s="40">
        <v>34</v>
      </c>
      <c r="B41" s="125" t="s">
        <v>223</v>
      </c>
      <c r="C41" s="126" t="s">
        <v>224</v>
      </c>
      <c r="D41" s="126" t="s">
        <v>225</v>
      </c>
      <c r="E41" s="127">
        <v>1</v>
      </c>
      <c r="F41" s="127">
        <v>40</v>
      </c>
      <c r="G41" s="128"/>
      <c r="H41" s="128">
        <f t="shared" si="0"/>
        <v>0</v>
      </c>
      <c r="I41" s="129"/>
      <c r="J41" s="130">
        <f t="shared" si="1"/>
        <v>0</v>
      </c>
    </row>
    <row r="42" spans="1:10" s="22" customFormat="1" ht="14.1" customHeight="1" x14ac:dyDescent="0.25">
      <c r="A42" s="40">
        <v>35</v>
      </c>
      <c r="B42" s="125" t="s">
        <v>226</v>
      </c>
      <c r="C42" s="126" t="s">
        <v>224</v>
      </c>
      <c r="D42" s="126" t="s">
        <v>225</v>
      </c>
      <c r="E42" s="127">
        <v>1</v>
      </c>
      <c r="F42" s="127">
        <v>170</v>
      </c>
      <c r="G42" s="128"/>
      <c r="H42" s="128">
        <f t="shared" si="0"/>
        <v>0</v>
      </c>
      <c r="I42" s="129"/>
      <c r="J42" s="130">
        <f t="shared" si="1"/>
        <v>0</v>
      </c>
    </row>
    <row r="43" spans="1:10" s="22" customFormat="1" ht="14.1" customHeight="1" x14ac:dyDescent="0.25">
      <c r="A43" s="40">
        <v>36</v>
      </c>
      <c r="B43" s="125" t="s">
        <v>227</v>
      </c>
      <c r="C43" s="126" t="s">
        <v>22</v>
      </c>
      <c r="D43" s="126" t="s">
        <v>33</v>
      </c>
      <c r="E43" s="127">
        <v>20</v>
      </c>
      <c r="F43" s="127">
        <v>5</v>
      </c>
      <c r="G43" s="128"/>
      <c r="H43" s="128">
        <f t="shared" si="0"/>
        <v>0</v>
      </c>
      <c r="I43" s="129"/>
      <c r="J43" s="130">
        <f t="shared" si="1"/>
        <v>0</v>
      </c>
    </row>
    <row r="44" spans="1:10" s="22" customFormat="1" ht="14.1" customHeight="1" x14ac:dyDescent="0.25">
      <c r="A44" s="40">
        <v>37</v>
      </c>
      <c r="B44" s="125" t="s">
        <v>228</v>
      </c>
      <c r="C44" s="126" t="s">
        <v>22</v>
      </c>
      <c r="D44" s="126" t="s">
        <v>53</v>
      </c>
      <c r="E44" s="127">
        <v>50</v>
      </c>
      <c r="F44" s="127">
        <v>15</v>
      </c>
      <c r="G44" s="128"/>
      <c r="H44" s="128">
        <f t="shared" si="0"/>
        <v>0</v>
      </c>
      <c r="I44" s="129"/>
      <c r="J44" s="130">
        <f t="shared" si="1"/>
        <v>0</v>
      </c>
    </row>
    <row r="45" spans="1:10" s="22" customFormat="1" ht="14.1" customHeight="1" x14ac:dyDescent="0.25">
      <c r="A45" s="40">
        <v>38</v>
      </c>
      <c r="B45" s="125" t="s">
        <v>229</v>
      </c>
      <c r="C45" s="126" t="s">
        <v>22</v>
      </c>
      <c r="D45" s="126" t="s">
        <v>33</v>
      </c>
      <c r="E45" s="127">
        <v>50</v>
      </c>
      <c r="F45" s="127">
        <v>30</v>
      </c>
      <c r="G45" s="128"/>
      <c r="H45" s="128">
        <f t="shared" si="0"/>
        <v>0</v>
      </c>
      <c r="I45" s="129"/>
      <c r="J45" s="130">
        <f t="shared" si="1"/>
        <v>0</v>
      </c>
    </row>
    <row r="46" spans="1:10" s="22" customFormat="1" ht="14.1" customHeight="1" x14ac:dyDescent="0.25">
      <c r="A46" s="40">
        <v>39</v>
      </c>
      <c r="B46" s="125" t="s">
        <v>230</v>
      </c>
      <c r="C46" s="126" t="s">
        <v>231</v>
      </c>
      <c r="D46" s="126" t="s">
        <v>33</v>
      </c>
      <c r="E46" s="127">
        <v>30</v>
      </c>
      <c r="F46" s="127">
        <v>130</v>
      </c>
      <c r="G46" s="128"/>
      <c r="H46" s="128">
        <f t="shared" si="0"/>
        <v>0</v>
      </c>
      <c r="I46" s="129"/>
      <c r="J46" s="130">
        <f t="shared" si="1"/>
        <v>0</v>
      </c>
    </row>
    <row r="47" spans="1:10" s="22" customFormat="1" ht="14.1" customHeight="1" x14ac:dyDescent="0.25">
      <c r="A47" s="40">
        <v>40</v>
      </c>
      <c r="B47" s="125" t="s">
        <v>232</v>
      </c>
      <c r="C47" s="126" t="s">
        <v>233</v>
      </c>
      <c r="D47" s="126" t="s">
        <v>185</v>
      </c>
      <c r="E47" s="127">
        <v>200</v>
      </c>
      <c r="F47" s="127">
        <v>75</v>
      </c>
      <c r="G47" s="128"/>
      <c r="H47" s="128">
        <f t="shared" si="0"/>
        <v>0</v>
      </c>
      <c r="I47" s="129"/>
      <c r="J47" s="130">
        <f t="shared" si="1"/>
        <v>0</v>
      </c>
    </row>
    <row r="48" spans="1:10" s="22" customFormat="1" ht="14.1" customHeight="1" x14ac:dyDescent="0.25">
      <c r="A48" s="40">
        <v>41</v>
      </c>
      <c r="B48" s="125" t="s">
        <v>234</v>
      </c>
      <c r="C48" s="126" t="s">
        <v>235</v>
      </c>
      <c r="D48" s="126" t="s">
        <v>17</v>
      </c>
      <c r="E48" s="127">
        <v>10</v>
      </c>
      <c r="F48" s="127">
        <v>150</v>
      </c>
      <c r="G48" s="128"/>
      <c r="H48" s="128">
        <f t="shared" si="0"/>
        <v>0</v>
      </c>
      <c r="I48" s="129"/>
      <c r="J48" s="130">
        <f t="shared" si="1"/>
        <v>0</v>
      </c>
    </row>
    <row r="49" spans="1:10" s="22" customFormat="1" ht="14.1" customHeight="1" x14ac:dyDescent="0.25">
      <c r="A49" s="40">
        <v>42</v>
      </c>
      <c r="B49" s="125" t="s">
        <v>236</v>
      </c>
      <c r="C49" s="126" t="s">
        <v>38</v>
      </c>
      <c r="D49" s="126" t="s">
        <v>27</v>
      </c>
      <c r="E49" s="127">
        <v>3</v>
      </c>
      <c r="F49" s="127">
        <v>80</v>
      </c>
      <c r="G49" s="128"/>
      <c r="H49" s="128">
        <f t="shared" si="0"/>
        <v>0</v>
      </c>
      <c r="I49" s="129"/>
      <c r="J49" s="130">
        <f t="shared" si="1"/>
        <v>0</v>
      </c>
    </row>
    <row r="50" spans="1:10" s="22" customFormat="1" ht="14.1" customHeight="1" x14ac:dyDescent="0.25">
      <c r="A50" s="40">
        <v>43</v>
      </c>
      <c r="B50" s="125" t="s">
        <v>237</v>
      </c>
      <c r="C50" s="126" t="s">
        <v>238</v>
      </c>
      <c r="D50" s="126" t="s">
        <v>27</v>
      </c>
      <c r="E50" s="127">
        <v>6</v>
      </c>
      <c r="F50" s="127">
        <v>50</v>
      </c>
      <c r="G50" s="128"/>
      <c r="H50" s="128">
        <f t="shared" si="0"/>
        <v>0</v>
      </c>
      <c r="I50" s="129"/>
      <c r="J50" s="130">
        <f t="shared" si="1"/>
        <v>0</v>
      </c>
    </row>
    <row r="51" spans="1:10" s="22" customFormat="1" ht="23.25" x14ac:dyDescent="0.25">
      <c r="A51" s="40">
        <v>44</v>
      </c>
      <c r="B51" s="125" t="s">
        <v>239</v>
      </c>
      <c r="C51" s="126" t="s">
        <v>240</v>
      </c>
      <c r="D51" s="126" t="s">
        <v>25</v>
      </c>
      <c r="E51" s="127">
        <v>20</v>
      </c>
      <c r="F51" s="127">
        <v>40</v>
      </c>
      <c r="G51" s="128"/>
      <c r="H51" s="128">
        <f t="shared" si="0"/>
        <v>0</v>
      </c>
      <c r="I51" s="129"/>
      <c r="J51" s="130">
        <f t="shared" si="1"/>
        <v>0</v>
      </c>
    </row>
    <row r="52" spans="1:10" s="22" customFormat="1" ht="23.25" x14ac:dyDescent="0.25">
      <c r="A52" s="40">
        <v>45</v>
      </c>
      <c r="B52" s="125" t="s">
        <v>241</v>
      </c>
      <c r="C52" s="126" t="s">
        <v>242</v>
      </c>
      <c r="D52" s="126" t="s">
        <v>25</v>
      </c>
      <c r="E52" s="127">
        <v>20</v>
      </c>
      <c r="F52" s="127">
        <v>30</v>
      </c>
      <c r="G52" s="128"/>
      <c r="H52" s="128">
        <f t="shared" si="0"/>
        <v>0</v>
      </c>
      <c r="I52" s="129"/>
      <c r="J52" s="130">
        <f t="shared" si="1"/>
        <v>0</v>
      </c>
    </row>
    <row r="53" spans="1:10" s="22" customFormat="1" ht="23.25" x14ac:dyDescent="0.25">
      <c r="A53" s="40">
        <v>46</v>
      </c>
      <c r="B53" s="125" t="s">
        <v>243</v>
      </c>
      <c r="C53" s="126" t="s">
        <v>242</v>
      </c>
      <c r="D53" s="126" t="s">
        <v>25</v>
      </c>
      <c r="E53" s="127">
        <v>30</v>
      </c>
      <c r="F53" s="127">
        <v>60</v>
      </c>
      <c r="G53" s="128"/>
      <c r="H53" s="128">
        <f t="shared" si="0"/>
        <v>0</v>
      </c>
      <c r="I53" s="129"/>
      <c r="J53" s="130">
        <f t="shared" si="1"/>
        <v>0</v>
      </c>
    </row>
    <row r="54" spans="1:10" s="22" customFormat="1" ht="14.1" customHeight="1" x14ac:dyDescent="0.25">
      <c r="A54" s="40">
        <v>47</v>
      </c>
      <c r="B54" s="125" t="s">
        <v>244</v>
      </c>
      <c r="C54" s="126" t="s">
        <v>35</v>
      </c>
      <c r="D54" s="126" t="s">
        <v>27</v>
      </c>
      <c r="E54" s="127">
        <v>6</v>
      </c>
      <c r="F54" s="127">
        <v>40</v>
      </c>
      <c r="G54" s="128"/>
      <c r="H54" s="128">
        <f t="shared" si="0"/>
        <v>0</v>
      </c>
      <c r="I54" s="129"/>
      <c r="J54" s="130">
        <f t="shared" si="1"/>
        <v>0</v>
      </c>
    </row>
    <row r="55" spans="1:10" s="22" customFormat="1" ht="14.1" customHeight="1" x14ac:dyDescent="0.25">
      <c r="A55" s="40">
        <v>48</v>
      </c>
      <c r="B55" s="125" t="s">
        <v>245</v>
      </c>
      <c r="C55" s="126" t="s">
        <v>124</v>
      </c>
      <c r="D55" s="126" t="s">
        <v>33</v>
      </c>
      <c r="E55" s="127">
        <v>50</v>
      </c>
      <c r="F55" s="127">
        <v>15</v>
      </c>
      <c r="G55" s="128"/>
      <c r="H55" s="128">
        <f t="shared" si="0"/>
        <v>0</v>
      </c>
      <c r="I55" s="129"/>
      <c r="J55" s="130">
        <f t="shared" si="1"/>
        <v>0</v>
      </c>
    </row>
    <row r="56" spans="1:10" s="22" customFormat="1" ht="14.1" customHeight="1" x14ac:dyDescent="0.25">
      <c r="A56" s="40">
        <v>49</v>
      </c>
      <c r="B56" s="125" t="s">
        <v>246</v>
      </c>
      <c r="C56" s="126" t="s">
        <v>247</v>
      </c>
      <c r="D56" s="126" t="s">
        <v>202</v>
      </c>
      <c r="E56" s="127">
        <v>1</v>
      </c>
      <c r="F56" s="127">
        <v>10</v>
      </c>
      <c r="G56" s="128"/>
      <c r="H56" s="128">
        <f t="shared" si="0"/>
        <v>0</v>
      </c>
      <c r="I56" s="129"/>
      <c r="J56" s="130">
        <f t="shared" si="1"/>
        <v>0</v>
      </c>
    </row>
    <row r="57" spans="1:10" s="22" customFormat="1" ht="14.1" customHeight="1" x14ac:dyDescent="0.25">
      <c r="A57" s="40">
        <v>50</v>
      </c>
      <c r="B57" s="125" t="s">
        <v>248</v>
      </c>
      <c r="C57" s="126" t="s">
        <v>249</v>
      </c>
      <c r="D57" s="126" t="s">
        <v>178</v>
      </c>
      <c r="E57" s="127">
        <v>1</v>
      </c>
      <c r="F57" s="127">
        <v>5</v>
      </c>
      <c r="G57" s="128"/>
      <c r="H57" s="128">
        <f t="shared" si="0"/>
        <v>0</v>
      </c>
      <c r="I57" s="129"/>
      <c r="J57" s="130">
        <f t="shared" si="1"/>
        <v>0</v>
      </c>
    </row>
    <row r="58" spans="1:10" s="22" customFormat="1" ht="14.1" customHeight="1" x14ac:dyDescent="0.25">
      <c r="A58" s="40">
        <v>51</v>
      </c>
      <c r="B58" s="125" t="s">
        <v>250</v>
      </c>
      <c r="C58" s="126" t="s">
        <v>251</v>
      </c>
      <c r="D58" s="126" t="s">
        <v>178</v>
      </c>
      <c r="E58" s="127">
        <v>1</v>
      </c>
      <c r="F58" s="127">
        <v>10</v>
      </c>
      <c r="G58" s="128"/>
      <c r="H58" s="128">
        <f t="shared" si="0"/>
        <v>0</v>
      </c>
      <c r="I58" s="129"/>
      <c r="J58" s="130">
        <f t="shared" si="1"/>
        <v>0</v>
      </c>
    </row>
    <row r="59" spans="1:10" s="22" customFormat="1" ht="14.1" customHeight="1" x14ac:dyDescent="0.25">
      <c r="A59" s="40">
        <v>52</v>
      </c>
      <c r="B59" s="125" t="s">
        <v>252</v>
      </c>
      <c r="C59" s="126" t="s">
        <v>253</v>
      </c>
      <c r="D59" s="126" t="s">
        <v>33</v>
      </c>
      <c r="E59" s="127">
        <v>20</v>
      </c>
      <c r="F59" s="127">
        <v>5</v>
      </c>
      <c r="G59" s="128"/>
      <c r="H59" s="128">
        <f t="shared" si="0"/>
        <v>0</v>
      </c>
      <c r="I59" s="129"/>
      <c r="J59" s="130">
        <f t="shared" si="1"/>
        <v>0</v>
      </c>
    </row>
    <row r="60" spans="1:10" s="22" customFormat="1" ht="14.1" customHeight="1" x14ac:dyDescent="0.25">
      <c r="A60" s="40">
        <v>53</v>
      </c>
      <c r="B60" s="125" t="s">
        <v>254</v>
      </c>
      <c r="C60" s="126" t="s">
        <v>44</v>
      </c>
      <c r="D60" s="126" t="s">
        <v>53</v>
      </c>
      <c r="E60" s="127">
        <v>100</v>
      </c>
      <c r="F60" s="127">
        <v>10</v>
      </c>
      <c r="G60" s="128"/>
      <c r="H60" s="128">
        <f t="shared" si="0"/>
        <v>0</v>
      </c>
      <c r="I60" s="129"/>
      <c r="J60" s="130">
        <f t="shared" si="1"/>
        <v>0</v>
      </c>
    </row>
    <row r="61" spans="1:10" s="22" customFormat="1" ht="14.1" customHeight="1" x14ac:dyDescent="0.25">
      <c r="A61" s="40">
        <v>54</v>
      </c>
      <c r="B61" s="125" t="s">
        <v>255</v>
      </c>
      <c r="C61" s="126" t="s">
        <v>22</v>
      </c>
      <c r="D61" s="126" t="s">
        <v>215</v>
      </c>
      <c r="E61" s="127">
        <v>1</v>
      </c>
      <c r="F61" s="127">
        <v>500</v>
      </c>
      <c r="G61" s="128"/>
      <c r="H61" s="128">
        <f t="shared" si="0"/>
        <v>0</v>
      </c>
      <c r="I61" s="129"/>
      <c r="J61" s="130">
        <f t="shared" si="1"/>
        <v>0</v>
      </c>
    </row>
    <row r="62" spans="1:10" s="22" customFormat="1" ht="14.1" customHeight="1" x14ac:dyDescent="0.25">
      <c r="A62" s="40">
        <v>55</v>
      </c>
      <c r="B62" s="125" t="s">
        <v>256</v>
      </c>
      <c r="C62" s="126" t="s">
        <v>257</v>
      </c>
      <c r="D62" s="126" t="s">
        <v>215</v>
      </c>
      <c r="E62" s="127">
        <v>1</v>
      </c>
      <c r="F62" s="127">
        <v>10</v>
      </c>
      <c r="G62" s="128"/>
      <c r="H62" s="128">
        <f t="shared" si="0"/>
        <v>0</v>
      </c>
      <c r="I62" s="129"/>
      <c r="J62" s="130">
        <f t="shared" si="1"/>
        <v>0</v>
      </c>
    </row>
    <row r="63" spans="1:10" s="22" customFormat="1" ht="14.1" customHeight="1" x14ac:dyDescent="0.25">
      <c r="A63" s="40">
        <v>56</v>
      </c>
      <c r="B63" s="125" t="s">
        <v>258</v>
      </c>
      <c r="C63" s="126" t="s">
        <v>257</v>
      </c>
      <c r="D63" s="126" t="s">
        <v>215</v>
      </c>
      <c r="E63" s="127">
        <v>1</v>
      </c>
      <c r="F63" s="127">
        <v>40</v>
      </c>
      <c r="G63" s="128"/>
      <c r="H63" s="128">
        <f t="shared" si="0"/>
        <v>0</v>
      </c>
      <c r="I63" s="129"/>
      <c r="J63" s="130">
        <f t="shared" si="1"/>
        <v>0</v>
      </c>
    </row>
    <row r="64" spans="1:10" s="22" customFormat="1" ht="14.1" customHeight="1" x14ac:dyDescent="0.25">
      <c r="A64" s="40">
        <v>57</v>
      </c>
      <c r="B64" s="125" t="s">
        <v>259</v>
      </c>
      <c r="C64" s="126" t="s">
        <v>260</v>
      </c>
      <c r="D64" s="126" t="s">
        <v>17</v>
      </c>
      <c r="E64" s="127">
        <v>5</v>
      </c>
      <c r="F64" s="127">
        <v>70</v>
      </c>
      <c r="G64" s="128"/>
      <c r="H64" s="128">
        <f t="shared" si="0"/>
        <v>0</v>
      </c>
      <c r="I64" s="129"/>
      <c r="J64" s="130">
        <f t="shared" si="1"/>
        <v>0</v>
      </c>
    </row>
    <row r="65" spans="1:10" s="22" customFormat="1" ht="14.1" customHeight="1" x14ac:dyDescent="0.25">
      <c r="A65" s="40">
        <v>58</v>
      </c>
      <c r="B65" s="125" t="s">
        <v>261</v>
      </c>
      <c r="C65" s="126" t="s">
        <v>262</v>
      </c>
      <c r="D65" s="126" t="s">
        <v>17</v>
      </c>
      <c r="E65" s="127">
        <v>1</v>
      </c>
      <c r="F65" s="127">
        <v>30</v>
      </c>
      <c r="G65" s="128"/>
      <c r="H65" s="128">
        <f t="shared" si="0"/>
        <v>0</v>
      </c>
      <c r="I65" s="129"/>
      <c r="J65" s="130">
        <f t="shared" si="1"/>
        <v>0</v>
      </c>
    </row>
    <row r="66" spans="1:10" s="22" customFormat="1" ht="14.1" customHeight="1" x14ac:dyDescent="0.25">
      <c r="A66" s="40">
        <v>59</v>
      </c>
      <c r="B66" s="125" t="s">
        <v>263</v>
      </c>
      <c r="C66" s="126" t="s">
        <v>264</v>
      </c>
      <c r="D66" s="126" t="s">
        <v>17</v>
      </c>
      <c r="E66" s="127">
        <v>1</v>
      </c>
      <c r="F66" s="127">
        <v>1500</v>
      </c>
      <c r="G66" s="128"/>
      <c r="H66" s="128">
        <f t="shared" si="0"/>
        <v>0</v>
      </c>
      <c r="I66" s="129"/>
      <c r="J66" s="130">
        <f t="shared" si="1"/>
        <v>0</v>
      </c>
    </row>
    <row r="67" spans="1:10" s="22" customFormat="1" ht="14.1" customHeight="1" x14ac:dyDescent="0.25">
      <c r="A67" s="40">
        <v>60</v>
      </c>
      <c r="B67" s="125" t="s">
        <v>265</v>
      </c>
      <c r="C67" s="126" t="s">
        <v>266</v>
      </c>
      <c r="D67" s="126" t="s">
        <v>194</v>
      </c>
      <c r="E67" s="127">
        <v>1</v>
      </c>
      <c r="F67" s="127">
        <v>20</v>
      </c>
      <c r="G67" s="128"/>
      <c r="H67" s="128">
        <f t="shared" si="0"/>
        <v>0</v>
      </c>
      <c r="I67" s="129"/>
      <c r="J67" s="130">
        <f t="shared" si="1"/>
        <v>0</v>
      </c>
    </row>
    <row r="68" spans="1:10" s="22" customFormat="1" ht="14.1" customHeight="1" x14ac:dyDescent="0.25">
      <c r="A68" s="40">
        <v>61</v>
      </c>
      <c r="B68" s="125" t="s">
        <v>267</v>
      </c>
      <c r="C68" s="126" t="s">
        <v>268</v>
      </c>
      <c r="D68" s="126" t="s">
        <v>17</v>
      </c>
      <c r="E68" s="127">
        <v>1</v>
      </c>
      <c r="F68" s="127">
        <v>3700</v>
      </c>
      <c r="G68" s="128"/>
      <c r="H68" s="128">
        <f t="shared" si="0"/>
        <v>0</v>
      </c>
      <c r="I68" s="129"/>
      <c r="J68" s="130">
        <f t="shared" si="1"/>
        <v>0</v>
      </c>
    </row>
    <row r="69" spans="1:10" s="22" customFormat="1" ht="14.1" customHeight="1" x14ac:dyDescent="0.25">
      <c r="A69" s="40">
        <v>62</v>
      </c>
      <c r="B69" s="125" t="s">
        <v>269</v>
      </c>
      <c r="C69" s="126" t="s">
        <v>270</v>
      </c>
      <c r="D69" s="126" t="s">
        <v>17</v>
      </c>
      <c r="E69" s="127">
        <v>1</v>
      </c>
      <c r="F69" s="127">
        <v>8000</v>
      </c>
      <c r="G69" s="128"/>
      <c r="H69" s="128">
        <f t="shared" si="0"/>
        <v>0</v>
      </c>
      <c r="I69" s="129"/>
      <c r="J69" s="130">
        <f t="shared" si="1"/>
        <v>0</v>
      </c>
    </row>
    <row r="70" spans="1:10" s="22" customFormat="1" ht="14.1" customHeight="1" x14ac:dyDescent="0.25">
      <c r="A70" s="40">
        <v>63</v>
      </c>
      <c r="B70" s="125" t="s">
        <v>271</v>
      </c>
      <c r="C70" s="126" t="s">
        <v>272</v>
      </c>
      <c r="D70" s="126" t="s">
        <v>33</v>
      </c>
      <c r="E70" s="127">
        <v>60</v>
      </c>
      <c r="F70" s="127">
        <v>10</v>
      </c>
      <c r="G70" s="128"/>
      <c r="H70" s="128">
        <f t="shared" si="0"/>
        <v>0</v>
      </c>
      <c r="I70" s="129"/>
      <c r="J70" s="130">
        <f t="shared" si="1"/>
        <v>0</v>
      </c>
    </row>
    <row r="71" spans="1:10" s="22" customFormat="1" ht="14.1" customHeight="1" x14ac:dyDescent="0.25">
      <c r="A71" s="40">
        <v>64</v>
      </c>
      <c r="B71" s="125" t="s">
        <v>273</v>
      </c>
      <c r="C71" s="126" t="s">
        <v>274</v>
      </c>
      <c r="D71" s="126" t="s">
        <v>33</v>
      </c>
      <c r="E71" s="127">
        <v>30</v>
      </c>
      <c r="F71" s="127">
        <v>15</v>
      </c>
      <c r="G71" s="128"/>
      <c r="H71" s="128">
        <f t="shared" si="0"/>
        <v>0</v>
      </c>
      <c r="I71" s="129"/>
      <c r="J71" s="130">
        <f t="shared" si="1"/>
        <v>0</v>
      </c>
    </row>
    <row r="72" spans="1:10" s="22" customFormat="1" ht="14.1" customHeight="1" x14ac:dyDescent="0.25">
      <c r="A72" s="40">
        <v>65</v>
      </c>
      <c r="B72" s="125" t="s">
        <v>275</v>
      </c>
      <c r="C72" s="126" t="s">
        <v>19</v>
      </c>
      <c r="D72" s="126" t="s">
        <v>17</v>
      </c>
      <c r="E72" s="127">
        <v>1</v>
      </c>
      <c r="F72" s="127">
        <v>4000</v>
      </c>
      <c r="G72" s="128"/>
      <c r="H72" s="128">
        <f t="shared" ref="H72:H135" si="2">G72*F72</f>
        <v>0</v>
      </c>
      <c r="I72" s="129"/>
      <c r="J72" s="130">
        <f t="shared" ref="J72:J135" si="3">ROUND(H72*(1+I72),2)</f>
        <v>0</v>
      </c>
    </row>
    <row r="73" spans="1:10" s="22" customFormat="1" ht="14.1" customHeight="1" x14ac:dyDescent="0.25">
      <c r="A73" s="40">
        <v>66</v>
      </c>
      <c r="B73" s="125" t="s">
        <v>276</v>
      </c>
      <c r="C73" s="126" t="s">
        <v>19</v>
      </c>
      <c r="D73" s="126" t="s">
        <v>17</v>
      </c>
      <c r="E73" s="127">
        <v>1</v>
      </c>
      <c r="F73" s="127">
        <v>1000</v>
      </c>
      <c r="G73" s="128"/>
      <c r="H73" s="128">
        <f t="shared" si="2"/>
        <v>0</v>
      </c>
      <c r="I73" s="129"/>
      <c r="J73" s="130">
        <f t="shared" si="3"/>
        <v>0</v>
      </c>
    </row>
    <row r="74" spans="1:10" s="22" customFormat="1" ht="14.1" customHeight="1" x14ac:dyDescent="0.25">
      <c r="A74" s="40">
        <v>67</v>
      </c>
      <c r="B74" s="125" t="s">
        <v>277</v>
      </c>
      <c r="C74" s="126" t="s">
        <v>19</v>
      </c>
      <c r="D74" s="126" t="s">
        <v>17</v>
      </c>
      <c r="E74" s="127">
        <v>1</v>
      </c>
      <c r="F74" s="127">
        <v>1300</v>
      </c>
      <c r="G74" s="128"/>
      <c r="H74" s="128">
        <f t="shared" si="2"/>
        <v>0</v>
      </c>
      <c r="I74" s="129"/>
      <c r="J74" s="130">
        <f t="shared" si="3"/>
        <v>0</v>
      </c>
    </row>
    <row r="75" spans="1:10" s="22" customFormat="1" ht="14.1" customHeight="1" x14ac:dyDescent="0.25">
      <c r="A75" s="40">
        <v>68</v>
      </c>
      <c r="B75" s="125" t="s">
        <v>278</v>
      </c>
      <c r="C75" s="126" t="s">
        <v>124</v>
      </c>
      <c r="D75" s="126" t="s">
        <v>279</v>
      </c>
      <c r="E75" s="127">
        <v>5</v>
      </c>
      <c r="F75" s="127">
        <v>20</v>
      </c>
      <c r="G75" s="128"/>
      <c r="H75" s="128">
        <f t="shared" si="2"/>
        <v>0</v>
      </c>
      <c r="I75" s="129"/>
      <c r="J75" s="130">
        <f t="shared" si="3"/>
        <v>0</v>
      </c>
    </row>
    <row r="76" spans="1:10" s="22" customFormat="1" ht="14.1" customHeight="1" x14ac:dyDescent="0.25">
      <c r="A76" s="40">
        <v>69</v>
      </c>
      <c r="B76" s="125" t="s">
        <v>280</v>
      </c>
      <c r="C76" s="126">
        <v>480</v>
      </c>
      <c r="D76" s="126" t="s">
        <v>33</v>
      </c>
      <c r="E76" s="127">
        <v>20</v>
      </c>
      <c r="F76" s="127">
        <v>50</v>
      </c>
      <c r="G76" s="128"/>
      <c r="H76" s="128">
        <f t="shared" si="2"/>
        <v>0</v>
      </c>
      <c r="I76" s="129"/>
      <c r="J76" s="130">
        <f t="shared" si="3"/>
        <v>0</v>
      </c>
    </row>
    <row r="77" spans="1:10" s="22" customFormat="1" ht="14.1" customHeight="1" x14ac:dyDescent="0.25">
      <c r="A77" s="40">
        <v>70</v>
      </c>
      <c r="B77" s="125" t="s">
        <v>281</v>
      </c>
      <c r="C77" s="136" t="s">
        <v>282</v>
      </c>
      <c r="D77" s="126" t="s">
        <v>215</v>
      </c>
      <c r="E77" s="127">
        <v>1</v>
      </c>
      <c r="F77" s="127">
        <v>50</v>
      </c>
      <c r="G77" s="128"/>
      <c r="H77" s="128">
        <f t="shared" si="2"/>
        <v>0</v>
      </c>
      <c r="I77" s="129"/>
      <c r="J77" s="130">
        <f t="shared" si="3"/>
        <v>0</v>
      </c>
    </row>
    <row r="78" spans="1:10" s="22" customFormat="1" ht="14.1" customHeight="1" x14ac:dyDescent="0.25">
      <c r="A78" s="40">
        <v>71</v>
      </c>
      <c r="B78" s="125" t="s">
        <v>283</v>
      </c>
      <c r="C78" s="126" t="s">
        <v>284</v>
      </c>
      <c r="D78" s="126" t="s">
        <v>285</v>
      </c>
      <c r="E78" s="127">
        <v>56</v>
      </c>
      <c r="F78" s="127">
        <v>10</v>
      </c>
      <c r="G78" s="128"/>
      <c r="H78" s="128">
        <f t="shared" si="2"/>
        <v>0</v>
      </c>
      <c r="I78" s="129"/>
      <c r="J78" s="130">
        <f t="shared" si="3"/>
        <v>0</v>
      </c>
    </row>
    <row r="79" spans="1:10" s="22" customFormat="1" ht="14.1" customHeight="1" x14ac:dyDescent="0.25">
      <c r="A79" s="40">
        <v>72</v>
      </c>
      <c r="B79" s="125" t="s">
        <v>286</v>
      </c>
      <c r="C79" s="126" t="s">
        <v>287</v>
      </c>
      <c r="D79" s="126" t="s">
        <v>33</v>
      </c>
      <c r="E79" s="127">
        <v>30</v>
      </c>
      <c r="F79" s="127">
        <v>5</v>
      </c>
      <c r="G79" s="128"/>
      <c r="H79" s="128">
        <f t="shared" si="2"/>
        <v>0</v>
      </c>
      <c r="I79" s="129"/>
      <c r="J79" s="130">
        <f t="shared" si="3"/>
        <v>0</v>
      </c>
    </row>
    <row r="80" spans="1:10" s="22" customFormat="1" ht="14.1" customHeight="1" x14ac:dyDescent="0.25">
      <c r="A80" s="40">
        <v>73</v>
      </c>
      <c r="B80" s="125" t="s">
        <v>288</v>
      </c>
      <c r="C80" s="126" t="s">
        <v>289</v>
      </c>
      <c r="D80" s="126" t="s">
        <v>45</v>
      </c>
      <c r="E80" s="127">
        <v>60</v>
      </c>
      <c r="F80" s="127">
        <v>50</v>
      </c>
      <c r="G80" s="128"/>
      <c r="H80" s="128">
        <f t="shared" si="2"/>
        <v>0</v>
      </c>
      <c r="I80" s="129"/>
      <c r="J80" s="130">
        <f t="shared" si="3"/>
        <v>0</v>
      </c>
    </row>
    <row r="81" spans="1:10" s="22" customFormat="1" ht="14.1" customHeight="1" x14ac:dyDescent="0.25">
      <c r="A81" s="40">
        <v>74</v>
      </c>
      <c r="B81" s="125" t="s">
        <v>290</v>
      </c>
      <c r="C81" s="126" t="s">
        <v>291</v>
      </c>
      <c r="D81" s="126" t="s">
        <v>17</v>
      </c>
      <c r="E81" s="127">
        <v>10</v>
      </c>
      <c r="F81" s="127">
        <v>500</v>
      </c>
      <c r="G81" s="128"/>
      <c r="H81" s="128">
        <f t="shared" si="2"/>
        <v>0</v>
      </c>
      <c r="I81" s="129"/>
      <c r="J81" s="130">
        <f t="shared" si="3"/>
        <v>0</v>
      </c>
    </row>
    <row r="82" spans="1:10" s="22" customFormat="1" ht="14.1" customHeight="1" x14ac:dyDescent="0.25">
      <c r="A82" s="40">
        <v>75</v>
      </c>
      <c r="B82" s="125" t="s">
        <v>292</v>
      </c>
      <c r="C82" s="126" t="s">
        <v>293</v>
      </c>
      <c r="D82" s="126" t="s">
        <v>17</v>
      </c>
      <c r="E82" s="127">
        <v>5</v>
      </c>
      <c r="F82" s="127">
        <v>5</v>
      </c>
      <c r="G82" s="128"/>
      <c r="H82" s="128">
        <f t="shared" si="2"/>
        <v>0</v>
      </c>
      <c r="I82" s="129"/>
      <c r="J82" s="130">
        <f t="shared" si="3"/>
        <v>0</v>
      </c>
    </row>
    <row r="83" spans="1:10" s="22" customFormat="1" ht="14.1" customHeight="1" x14ac:dyDescent="0.25">
      <c r="A83" s="40">
        <v>76</v>
      </c>
      <c r="B83" s="125" t="s">
        <v>294</v>
      </c>
      <c r="C83" s="126" t="s">
        <v>295</v>
      </c>
      <c r="D83" s="126" t="s">
        <v>33</v>
      </c>
      <c r="E83" s="127">
        <v>50</v>
      </c>
      <c r="F83" s="127">
        <v>10</v>
      </c>
      <c r="G83" s="128"/>
      <c r="H83" s="128">
        <f t="shared" si="2"/>
        <v>0</v>
      </c>
      <c r="I83" s="129"/>
      <c r="J83" s="130">
        <f t="shared" si="3"/>
        <v>0</v>
      </c>
    </row>
    <row r="84" spans="1:10" s="22" customFormat="1" ht="14.1" customHeight="1" x14ac:dyDescent="0.25">
      <c r="A84" s="40">
        <v>77</v>
      </c>
      <c r="B84" s="125" t="s">
        <v>296</v>
      </c>
      <c r="C84" s="126" t="s">
        <v>22</v>
      </c>
      <c r="D84" s="126" t="s">
        <v>208</v>
      </c>
      <c r="E84" s="127">
        <v>1</v>
      </c>
      <c r="F84" s="127">
        <v>5</v>
      </c>
      <c r="G84" s="128"/>
      <c r="H84" s="128">
        <f t="shared" si="2"/>
        <v>0</v>
      </c>
      <c r="I84" s="129"/>
      <c r="J84" s="130">
        <f t="shared" si="3"/>
        <v>0</v>
      </c>
    </row>
    <row r="85" spans="1:10" s="22" customFormat="1" ht="14.1" customHeight="1" x14ac:dyDescent="0.25">
      <c r="A85" s="40">
        <v>78</v>
      </c>
      <c r="B85" s="125" t="s">
        <v>297</v>
      </c>
      <c r="C85" s="126" t="s">
        <v>298</v>
      </c>
      <c r="D85" s="126" t="s">
        <v>33</v>
      </c>
      <c r="E85" s="127">
        <v>30</v>
      </c>
      <c r="F85" s="127">
        <v>80</v>
      </c>
      <c r="G85" s="128"/>
      <c r="H85" s="128">
        <f t="shared" si="2"/>
        <v>0</v>
      </c>
      <c r="I85" s="129"/>
      <c r="J85" s="130">
        <f t="shared" si="3"/>
        <v>0</v>
      </c>
    </row>
    <row r="86" spans="1:10" s="22" customFormat="1" ht="14.1" customHeight="1" x14ac:dyDescent="0.25">
      <c r="A86" s="40">
        <v>79</v>
      </c>
      <c r="B86" s="125" t="s">
        <v>299</v>
      </c>
      <c r="C86" s="126" t="s">
        <v>22</v>
      </c>
      <c r="D86" s="126" t="s">
        <v>45</v>
      </c>
      <c r="E86" s="127">
        <v>20</v>
      </c>
      <c r="F86" s="127">
        <v>40</v>
      </c>
      <c r="G86" s="128"/>
      <c r="H86" s="128">
        <f t="shared" si="2"/>
        <v>0</v>
      </c>
      <c r="I86" s="129"/>
      <c r="J86" s="130">
        <f t="shared" si="3"/>
        <v>0</v>
      </c>
    </row>
    <row r="87" spans="1:10" s="22" customFormat="1" ht="14.1" customHeight="1" x14ac:dyDescent="0.25">
      <c r="A87" s="40">
        <v>80</v>
      </c>
      <c r="B87" s="125" t="s">
        <v>300</v>
      </c>
      <c r="C87" s="126" t="s">
        <v>22</v>
      </c>
      <c r="D87" s="126" t="s">
        <v>27</v>
      </c>
      <c r="E87" s="127">
        <v>125</v>
      </c>
      <c r="F87" s="127">
        <v>30</v>
      </c>
      <c r="G87" s="128"/>
      <c r="H87" s="128">
        <f t="shared" si="2"/>
        <v>0</v>
      </c>
      <c r="I87" s="129"/>
      <c r="J87" s="130">
        <f t="shared" si="3"/>
        <v>0</v>
      </c>
    </row>
    <row r="88" spans="1:10" s="22" customFormat="1" ht="34.5" x14ac:dyDescent="0.25">
      <c r="A88" s="40">
        <v>81</v>
      </c>
      <c r="B88" s="125" t="s">
        <v>301</v>
      </c>
      <c r="C88" s="126" t="s">
        <v>302</v>
      </c>
      <c r="D88" s="126" t="s">
        <v>303</v>
      </c>
      <c r="E88" s="127">
        <v>20</v>
      </c>
      <c r="F88" s="127">
        <v>35</v>
      </c>
      <c r="G88" s="128"/>
      <c r="H88" s="128">
        <f t="shared" si="2"/>
        <v>0</v>
      </c>
      <c r="I88" s="129"/>
      <c r="J88" s="130">
        <f t="shared" si="3"/>
        <v>0</v>
      </c>
    </row>
    <row r="89" spans="1:10" s="22" customFormat="1" ht="14.1" customHeight="1" x14ac:dyDescent="0.25">
      <c r="A89" s="40">
        <v>82</v>
      </c>
      <c r="B89" s="125" t="s">
        <v>304</v>
      </c>
      <c r="C89" s="126" t="s">
        <v>305</v>
      </c>
      <c r="D89" s="126" t="s">
        <v>17</v>
      </c>
      <c r="E89" s="127">
        <v>10</v>
      </c>
      <c r="F89" s="127">
        <v>10</v>
      </c>
      <c r="G89" s="128"/>
      <c r="H89" s="128">
        <f t="shared" si="2"/>
        <v>0</v>
      </c>
      <c r="I89" s="129"/>
      <c r="J89" s="130">
        <f t="shared" si="3"/>
        <v>0</v>
      </c>
    </row>
    <row r="90" spans="1:10" s="22" customFormat="1" ht="14.1" customHeight="1" x14ac:dyDescent="0.25">
      <c r="A90" s="40">
        <v>83</v>
      </c>
      <c r="B90" s="125" t="s">
        <v>306</v>
      </c>
      <c r="C90" s="126" t="s">
        <v>307</v>
      </c>
      <c r="D90" s="126" t="s">
        <v>33</v>
      </c>
      <c r="E90" s="127">
        <v>30</v>
      </c>
      <c r="F90" s="127">
        <v>1</v>
      </c>
      <c r="G90" s="128"/>
      <c r="H90" s="128">
        <f t="shared" si="2"/>
        <v>0</v>
      </c>
      <c r="I90" s="129"/>
      <c r="J90" s="130">
        <f t="shared" si="3"/>
        <v>0</v>
      </c>
    </row>
    <row r="91" spans="1:10" s="22" customFormat="1" ht="14.1" customHeight="1" x14ac:dyDescent="0.25">
      <c r="A91" s="40">
        <v>84</v>
      </c>
      <c r="B91" s="125" t="s">
        <v>308</v>
      </c>
      <c r="C91" s="126" t="s">
        <v>47</v>
      </c>
      <c r="D91" s="126" t="s">
        <v>309</v>
      </c>
      <c r="E91" s="127">
        <v>6</v>
      </c>
      <c r="F91" s="127">
        <v>100</v>
      </c>
      <c r="G91" s="128"/>
      <c r="H91" s="128">
        <f t="shared" si="2"/>
        <v>0</v>
      </c>
      <c r="I91" s="129"/>
      <c r="J91" s="130">
        <f t="shared" si="3"/>
        <v>0</v>
      </c>
    </row>
    <row r="92" spans="1:10" s="22" customFormat="1" ht="14.1" customHeight="1" x14ac:dyDescent="0.25">
      <c r="A92" s="40">
        <v>85</v>
      </c>
      <c r="B92" s="125" t="s">
        <v>310</v>
      </c>
      <c r="C92" s="126" t="s">
        <v>198</v>
      </c>
      <c r="D92" s="126" t="s">
        <v>225</v>
      </c>
      <c r="E92" s="127">
        <v>1</v>
      </c>
      <c r="F92" s="127">
        <v>110</v>
      </c>
      <c r="G92" s="128"/>
      <c r="H92" s="128">
        <f t="shared" si="2"/>
        <v>0</v>
      </c>
      <c r="I92" s="129"/>
      <c r="J92" s="130">
        <f t="shared" si="3"/>
        <v>0</v>
      </c>
    </row>
    <row r="93" spans="1:10" s="22" customFormat="1" ht="14.1" customHeight="1" x14ac:dyDescent="0.25">
      <c r="A93" s="40">
        <v>86</v>
      </c>
      <c r="B93" s="125" t="s">
        <v>311</v>
      </c>
      <c r="C93" s="126" t="s">
        <v>22</v>
      </c>
      <c r="D93" s="126" t="s">
        <v>27</v>
      </c>
      <c r="E93" s="127">
        <v>28</v>
      </c>
      <c r="F93" s="127">
        <v>1</v>
      </c>
      <c r="G93" s="128"/>
      <c r="H93" s="128">
        <f t="shared" si="2"/>
        <v>0</v>
      </c>
      <c r="I93" s="129"/>
      <c r="J93" s="130">
        <f t="shared" si="3"/>
        <v>0</v>
      </c>
    </row>
    <row r="94" spans="1:10" s="22" customFormat="1" ht="14.1" customHeight="1" x14ac:dyDescent="0.25">
      <c r="A94" s="40">
        <v>87</v>
      </c>
      <c r="B94" s="125" t="s">
        <v>312</v>
      </c>
      <c r="C94" s="126" t="s">
        <v>313</v>
      </c>
      <c r="D94" s="126" t="s">
        <v>53</v>
      </c>
      <c r="E94" s="127">
        <v>20</v>
      </c>
      <c r="F94" s="127">
        <v>10</v>
      </c>
      <c r="G94" s="128"/>
      <c r="H94" s="128">
        <f t="shared" si="2"/>
        <v>0</v>
      </c>
      <c r="I94" s="129"/>
      <c r="J94" s="130">
        <f t="shared" si="3"/>
        <v>0</v>
      </c>
    </row>
    <row r="95" spans="1:10" s="22" customFormat="1" ht="14.1" customHeight="1" x14ac:dyDescent="0.25">
      <c r="A95" s="40">
        <v>88</v>
      </c>
      <c r="B95" s="125" t="s">
        <v>314</v>
      </c>
      <c r="C95" s="126" t="s">
        <v>315</v>
      </c>
      <c r="D95" s="126" t="s">
        <v>17</v>
      </c>
      <c r="E95" s="127">
        <v>20</v>
      </c>
      <c r="F95" s="127">
        <v>30</v>
      </c>
      <c r="G95" s="128"/>
      <c r="H95" s="128">
        <f t="shared" si="2"/>
        <v>0</v>
      </c>
      <c r="I95" s="129"/>
      <c r="J95" s="130">
        <f t="shared" si="3"/>
        <v>0</v>
      </c>
    </row>
    <row r="96" spans="1:10" s="22" customFormat="1" ht="14.1" customHeight="1" x14ac:dyDescent="0.25">
      <c r="A96" s="40">
        <v>89</v>
      </c>
      <c r="B96" s="125" t="s">
        <v>316</v>
      </c>
      <c r="C96" s="126" t="s">
        <v>317</v>
      </c>
      <c r="D96" s="126" t="s">
        <v>17</v>
      </c>
      <c r="E96" s="127">
        <v>6</v>
      </c>
      <c r="F96" s="127">
        <v>200</v>
      </c>
      <c r="G96" s="128"/>
      <c r="H96" s="128">
        <f t="shared" si="2"/>
        <v>0</v>
      </c>
      <c r="I96" s="129"/>
      <c r="J96" s="130">
        <f t="shared" si="3"/>
        <v>0</v>
      </c>
    </row>
    <row r="97" spans="1:10" s="22" customFormat="1" ht="14.1" customHeight="1" x14ac:dyDescent="0.25">
      <c r="A97" s="40">
        <v>90</v>
      </c>
      <c r="B97" s="125" t="s">
        <v>318</v>
      </c>
      <c r="C97" s="126" t="s">
        <v>47</v>
      </c>
      <c r="D97" s="126" t="s">
        <v>17</v>
      </c>
      <c r="E97" s="127">
        <v>5</v>
      </c>
      <c r="F97" s="127">
        <v>230</v>
      </c>
      <c r="G97" s="128"/>
      <c r="H97" s="128">
        <f t="shared" si="2"/>
        <v>0</v>
      </c>
      <c r="I97" s="129"/>
      <c r="J97" s="130">
        <f t="shared" si="3"/>
        <v>0</v>
      </c>
    </row>
    <row r="98" spans="1:10" s="22" customFormat="1" ht="14.1" customHeight="1" x14ac:dyDescent="0.25">
      <c r="A98" s="40">
        <v>91</v>
      </c>
      <c r="B98" s="125" t="s">
        <v>319</v>
      </c>
      <c r="C98" s="126" t="s">
        <v>211</v>
      </c>
      <c r="D98" s="126" t="s">
        <v>17</v>
      </c>
      <c r="E98" s="127">
        <v>5</v>
      </c>
      <c r="F98" s="127">
        <v>15</v>
      </c>
      <c r="G98" s="128"/>
      <c r="H98" s="128">
        <f t="shared" si="2"/>
        <v>0</v>
      </c>
      <c r="I98" s="129"/>
      <c r="J98" s="130">
        <f t="shared" si="3"/>
        <v>0</v>
      </c>
    </row>
    <row r="99" spans="1:10" s="22" customFormat="1" ht="14.1" customHeight="1" x14ac:dyDescent="0.25">
      <c r="A99" s="40">
        <v>92</v>
      </c>
      <c r="B99" s="125" t="s">
        <v>320</v>
      </c>
      <c r="C99" s="126" t="s">
        <v>193</v>
      </c>
      <c r="D99" s="126" t="s">
        <v>321</v>
      </c>
      <c r="E99" s="127">
        <v>1</v>
      </c>
      <c r="F99" s="127">
        <v>10</v>
      </c>
      <c r="G99" s="128"/>
      <c r="H99" s="128">
        <f t="shared" si="2"/>
        <v>0</v>
      </c>
      <c r="I99" s="129"/>
      <c r="J99" s="130">
        <f t="shared" si="3"/>
        <v>0</v>
      </c>
    </row>
    <row r="100" spans="1:10" s="22" customFormat="1" ht="14.1" customHeight="1" x14ac:dyDescent="0.25">
      <c r="A100" s="40">
        <v>93</v>
      </c>
      <c r="B100" s="125" t="s">
        <v>322</v>
      </c>
      <c r="C100" s="126" t="s">
        <v>323</v>
      </c>
      <c r="D100" s="126" t="s">
        <v>17</v>
      </c>
      <c r="E100" s="127">
        <v>5</v>
      </c>
      <c r="F100" s="127">
        <v>400</v>
      </c>
      <c r="G100" s="128"/>
      <c r="H100" s="128">
        <f t="shared" si="2"/>
        <v>0</v>
      </c>
      <c r="I100" s="129"/>
      <c r="J100" s="130">
        <f t="shared" si="3"/>
        <v>0</v>
      </c>
    </row>
    <row r="101" spans="1:10" s="22" customFormat="1" ht="14.1" customHeight="1" x14ac:dyDescent="0.25">
      <c r="A101" s="40">
        <v>94</v>
      </c>
      <c r="B101" s="125" t="s">
        <v>324</v>
      </c>
      <c r="C101" s="126" t="s">
        <v>35</v>
      </c>
      <c r="D101" s="126" t="s">
        <v>33</v>
      </c>
      <c r="E101" s="127">
        <v>30</v>
      </c>
      <c r="F101" s="127">
        <v>80</v>
      </c>
      <c r="G101" s="128"/>
      <c r="H101" s="128">
        <f t="shared" si="2"/>
        <v>0</v>
      </c>
      <c r="I101" s="129"/>
      <c r="J101" s="130">
        <f t="shared" si="3"/>
        <v>0</v>
      </c>
    </row>
    <row r="102" spans="1:10" s="22" customFormat="1" ht="14.1" customHeight="1" x14ac:dyDescent="0.25">
      <c r="A102" s="40">
        <v>95</v>
      </c>
      <c r="B102" s="125" t="s">
        <v>325</v>
      </c>
      <c r="C102" s="126" t="s">
        <v>22</v>
      </c>
      <c r="D102" s="126" t="s">
        <v>279</v>
      </c>
      <c r="E102" s="127">
        <v>10</v>
      </c>
      <c r="F102" s="127">
        <v>10</v>
      </c>
      <c r="G102" s="128"/>
      <c r="H102" s="128">
        <f t="shared" si="2"/>
        <v>0</v>
      </c>
      <c r="I102" s="129"/>
      <c r="J102" s="130">
        <f t="shared" si="3"/>
        <v>0</v>
      </c>
    </row>
    <row r="103" spans="1:10" s="22" customFormat="1" ht="14.1" customHeight="1" x14ac:dyDescent="0.25">
      <c r="A103" s="40">
        <v>96</v>
      </c>
      <c r="B103" s="125" t="s">
        <v>326</v>
      </c>
      <c r="C103" s="126" t="s">
        <v>22</v>
      </c>
      <c r="D103" s="126" t="s">
        <v>279</v>
      </c>
      <c r="E103" s="127">
        <v>10</v>
      </c>
      <c r="F103" s="127">
        <v>150</v>
      </c>
      <c r="G103" s="128"/>
      <c r="H103" s="128">
        <f t="shared" si="2"/>
        <v>0</v>
      </c>
      <c r="I103" s="129"/>
      <c r="J103" s="130">
        <f t="shared" si="3"/>
        <v>0</v>
      </c>
    </row>
    <row r="104" spans="1:10" s="22" customFormat="1" ht="14.1" customHeight="1" x14ac:dyDescent="0.25">
      <c r="A104" s="40">
        <v>97</v>
      </c>
      <c r="B104" s="125" t="s">
        <v>327</v>
      </c>
      <c r="C104" s="126" t="s">
        <v>328</v>
      </c>
      <c r="D104" s="126" t="s">
        <v>33</v>
      </c>
      <c r="E104" s="127">
        <v>20</v>
      </c>
      <c r="F104" s="127">
        <v>100</v>
      </c>
      <c r="G104" s="128"/>
      <c r="H104" s="128">
        <f t="shared" si="2"/>
        <v>0</v>
      </c>
      <c r="I104" s="129"/>
      <c r="J104" s="130">
        <f t="shared" si="3"/>
        <v>0</v>
      </c>
    </row>
    <row r="105" spans="1:10" s="22" customFormat="1" ht="14.1" customHeight="1" x14ac:dyDescent="0.25">
      <c r="A105" s="40">
        <v>98</v>
      </c>
      <c r="B105" s="125" t="s">
        <v>329</v>
      </c>
      <c r="C105" s="126" t="s">
        <v>38</v>
      </c>
      <c r="D105" s="126" t="s">
        <v>330</v>
      </c>
      <c r="E105" s="127">
        <v>30</v>
      </c>
      <c r="F105" s="127">
        <v>15</v>
      </c>
      <c r="G105" s="128"/>
      <c r="H105" s="128">
        <f t="shared" si="2"/>
        <v>0</v>
      </c>
      <c r="I105" s="129"/>
      <c r="J105" s="130">
        <f t="shared" si="3"/>
        <v>0</v>
      </c>
    </row>
    <row r="106" spans="1:10" s="22" customFormat="1" ht="14.1" customHeight="1" x14ac:dyDescent="0.25">
      <c r="A106" s="40">
        <v>99</v>
      </c>
      <c r="B106" s="125" t="s">
        <v>331</v>
      </c>
      <c r="C106" s="126" t="s">
        <v>224</v>
      </c>
      <c r="D106" s="126" t="s">
        <v>30</v>
      </c>
      <c r="E106" s="127">
        <v>1</v>
      </c>
      <c r="F106" s="127">
        <v>200</v>
      </c>
      <c r="G106" s="128"/>
      <c r="H106" s="128">
        <f t="shared" si="2"/>
        <v>0</v>
      </c>
      <c r="I106" s="129"/>
      <c r="J106" s="130">
        <f t="shared" si="3"/>
        <v>0</v>
      </c>
    </row>
    <row r="107" spans="1:10" s="22" customFormat="1" ht="14.1" customHeight="1" x14ac:dyDescent="0.25">
      <c r="A107" s="40">
        <v>100</v>
      </c>
      <c r="B107" s="125" t="s">
        <v>332</v>
      </c>
      <c r="C107" s="126" t="s">
        <v>333</v>
      </c>
      <c r="D107" s="126" t="s">
        <v>334</v>
      </c>
      <c r="E107" s="127">
        <v>1</v>
      </c>
      <c r="F107" s="127">
        <v>30</v>
      </c>
      <c r="G107" s="128"/>
      <c r="H107" s="128">
        <f t="shared" si="2"/>
        <v>0</v>
      </c>
      <c r="I107" s="129"/>
      <c r="J107" s="130">
        <f t="shared" si="3"/>
        <v>0</v>
      </c>
    </row>
    <row r="108" spans="1:10" s="22" customFormat="1" ht="14.1" customHeight="1" x14ac:dyDescent="0.25">
      <c r="A108" s="40">
        <v>101</v>
      </c>
      <c r="B108" s="125" t="s">
        <v>335</v>
      </c>
      <c r="C108" s="126" t="s">
        <v>336</v>
      </c>
      <c r="D108" s="126" t="s">
        <v>17</v>
      </c>
      <c r="E108" s="127">
        <v>10</v>
      </c>
      <c r="F108" s="127">
        <v>700</v>
      </c>
      <c r="G108" s="128"/>
      <c r="H108" s="128">
        <f t="shared" si="2"/>
        <v>0</v>
      </c>
      <c r="I108" s="129"/>
      <c r="J108" s="130">
        <f t="shared" si="3"/>
        <v>0</v>
      </c>
    </row>
    <row r="109" spans="1:10" s="22" customFormat="1" ht="14.1" customHeight="1" x14ac:dyDescent="0.25">
      <c r="A109" s="40">
        <v>102</v>
      </c>
      <c r="B109" s="125" t="s">
        <v>337</v>
      </c>
      <c r="C109" s="126" t="s">
        <v>338</v>
      </c>
      <c r="D109" s="126" t="s">
        <v>17</v>
      </c>
      <c r="E109" s="127">
        <v>10</v>
      </c>
      <c r="F109" s="127">
        <v>300</v>
      </c>
      <c r="G109" s="128"/>
      <c r="H109" s="128">
        <f t="shared" si="2"/>
        <v>0</v>
      </c>
      <c r="I109" s="129"/>
      <c r="J109" s="130">
        <f t="shared" si="3"/>
        <v>0</v>
      </c>
    </row>
    <row r="110" spans="1:10" s="22" customFormat="1" ht="14.1" customHeight="1" x14ac:dyDescent="0.25">
      <c r="A110" s="40">
        <v>103</v>
      </c>
      <c r="B110" s="125" t="s">
        <v>339</v>
      </c>
      <c r="C110" s="126" t="s">
        <v>47</v>
      </c>
      <c r="D110" s="126" t="s">
        <v>279</v>
      </c>
      <c r="E110" s="127">
        <v>10</v>
      </c>
      <c r="F110" s="127">
        <v>30</v>
      </c>
      <c r="G110" s="128"/>
      <c r="H110" s="128">
        <f t="shared" si="2"/>
        <v>0</v>
      </c>
      <c r="I110" s="129"/>
      <c r="J110" s="130">
        <f t="shared" si="3"/>
        <v>0</v>
      </c>
    </row>
    <row r="111" spans="1:10" s="22" customFormat="1" ht="14.1" customHeight="1" x14ac:dyDescent="0.25">
      <c r="A111" s="40">
        <v>104</v>
      </c>
      <c r="B111" s="125" t="s">
        <v>340</v>
      </c>
      <c r="C111" s="126" t="s">
        <v>38</v>
      </c>
      <c r="D111" s="126" t="s">
        <v>27</v>
      </c>
      <c r="E111" s="127">
        <v>30</v>
      </c>
      <c r="F111" s="127">
        <v>80</v>
      </c>
      <c r="G111" s="128"/>
      <c r="H111" s="128">
        <f t="shared" si="2"/>
        <v>0</v>
      </c>
      <c r="I111" s="129"/>
      <c r="J111" s="130">
        <f t="shared" si="3"/>
        <v>0</v>
      </c>
    </row>
    <row r="112" spans="1:10" s="22" customFormat="1" ht="14.1" customHeight="1" x14ac:dyDescent="0.25">
      <c r="A112" s="40">
        <v>105</v>
      </c>
      <c r="B112" s="125" t="s">
        <v>341</v>
      </c>
      <c r="C112" s="126" t="s">
        <v>22</v>
      </c>
      <c r="D112" s="126" t="s">
        <v>17</v>
      </c>
      <c r="E112" s="127">
        <v>5</v>
      </c>
      <c r="F112" s="127">
        <v>100</v>
      </c>
      <c r="G112" s="128"/>
      <c r="H112" s="128">
        <f t="shared" si="2"/>
        <v>0</v>
      </c>
      <c r="I112" s="129"/>
      <c r="J112" s="130">
        <f t="shared" si="3"/>
        <v>0</v>
      </c>
    </row>
    <row r="113" spans="1:10" s="22" customFormat="1" ht="14.1" customHeight="1" x14ac:dyDescent="0.25">
      <c r="A113" s="40">
        <v>106</v>
      </c>
      <c r="B113" s="125" t="s">
        <v>342</v>
      </c>
      <c r="C113" s="126" t="s">
        <v>35</v>
      </c>
      <c r="D113" s="126" t="s">
        <v>33</v>
      </c>
      <c r="E113" s="127">
        <v>50</v>
      </c>
      <c r="F113" s="127">
        <v>25</v>
      </c>
      <c r="G113" s="128"/>
      <c r="H113" s="128">
        <f t="shared" si="2"/>
        <v>0</v>
      </c>
      <c r="I113" s="129"/>
      <c r="J113" s="130">
        <f t="shared" si="3"/>
        <v>0</v>
      </c>
    </row>
    <row r="114" spans="1:10" s="22" customFormat="1" ht="14.1" customHeight="1" x14ac:dyDescent="0.25">
      <c r="A114" s="40">
        <v>107</v>
      </c>
      <c r="B114" s="125" t="s">
        <v>343</v>
      </c>
      <c r="C114" s="126" t="s">
        <v>344</v>
      </c>
      <c r="D114" s="126" t="s">
        <v>27</v>
      </c>
      <c r="E114" s="127">
        <v>10</v>
      </c>
      <c r="F114" s="127">
        <v>190</v>
      </c>
      <c r="G114" s="128"/>
      <c r="H114" s="128">
        <f t="shared" si="2"/>
        <v>0</v>
      </c>
      <c r="I114" s="129"/>
      <c r="J114" s="130">
        <f t="shared" si="3"/>
        <v>0</v>
      </c>
    </row>
    <row r="115" spans="1:10" s="22" customFormat="1" ht="14.1" customHeight="1" x14ac:dyDescent="0.25">
      <c r="A115" s="40">
        <v>108</v>
      </c>
      <c r="B115" s="125" t="s">
        <v>345</v>
      </c>
      <c r="C115" s="126" t="s">
        <v>124</v>
      </c>
      <c r="D115" s="126" t="s">
        <v>45</v>
      </c>
      <c r="E115" s="127">
        <v>30</v>
      </c>
      <c r="F115" s="127">
        <v>10</v>
      </c>
      <c r="G115" s="128"/>
      <c r="H115" s="128">
        <f t="shared" si="2"/>
        <v>0</v>
      </c>
      <c r="I115" s="129"/>
      <c r="J115" s="130">
        <f t="shared" si="3"/>
        <v>0</v>
      </c>
    </row>
    <row r="116" spans="1:10" s="22" customFormat="1" ht="14.1" customHeight="1" x14ac:dyDescent="0.25">
      <c r="A116" s="40">
        <v>109</v>
      </c>
      <c r="B116" s="125" t="s">
        <v>346</v>
      </c>
      <c r="C116" s="126" t="s">
        <v>211</v>
      </c>
      <c r="D116" s="126" t="s">
        <v>45</v>
      </c>
      <c r="E116" s="127">
        <v>30</v>
      </c>
      <c r="F116" s="127">
        <v>10</v>
      </c>
      <c r="G116" s="128"/>
      <c r="H116" s="128">
        <f t="shared" si="2"/>
        <v>0</v>
      </c>
      <c r="I116" s="129"/>
      <c r="J116" s="130">
        <f t="shared" si="3"/>
        <v>0</v>
      </c>
    </row>
    <row r="117" spans="1:10" s="22" customFormat="1" ht="14.1" customHeight="1" x14ac:dyDescent="0.25">
      <c r="A117" s="40">
        <v>110</v>
      </c>
      <c r="B117" s="125" t="s">
        <v>347</v>
      </c>
      <c r="C117" s="126" t="s">
        <v>47</v>
      </c>
      <c r="D117" s="126" t="s">
        <v>45</v>
      </c>
      <c r="E117" s="127">
        <v>10</v>
      </c>
      <c r="F117" s="127">
        <v>80</v>
      </c>
      <c r="G117" s="128"/>
      <c r="H117" s="128">
        <f t="shared" si="2"/>
        <v>0</v>
      </c>
      <c r="I117" s="129"/>
      <c r="J117" s="130">
        <f t="shared" si="3"/>
        <v>0</v>
      </c>
    </row>
    <row r="118" spans="1:10" s="22" customFormat="1" ht="14.1" customHeight="1" x14ac:dyDescent="0.25">
      <c r="A118" s="40">
        <v>111</v>
      </c>
      <c r="B118" s="125" t="s">
        <v>348</v>
      </c>
      <c r="C118" s="126" t="s">
        <v>19</v>
      </c>
      <c r="D118" s="126" t="s">
        <v>33</v>
      </c>
      <c r="E118" s="127">
        <v>20</v>
      </c>
      <c r="F118" s="127">
        <v>10</v>
      </c>
      <c r="G118" s="128"/>
      <c r="H118" s="128">
        <f t="shared" si="2"/>
        <v>0</v>
      </c>
      <c r="I118" s="129"/>
      <c r="J118" s="130">
        <f t="shared" si="3"/>
        <v>0</v>
      </c>
    </row>
    <row r="119" spans="1:10" ht="14.1" customHeight="1" x14ac:dyDescent="0.25">
      <c r="A119" s="40">
        <v>112</v>
      </c>
      <c r="B119" s="125" t="s">
        <v>349</v>
      </c>
      <c r="C119" s="126" t="s">
        <v>124</v>
      </c>
      <c r="D119" s="126" t="s">
        <v>27</v>
      </c>
      <c r="E119" s="127">
        <v>20</v>
      </c>
      <c r="F119" s="127">
        <v>100</v>
      </c>
      <c r="G119" s="128"/>
      <c r="H119" s="128">
        <f t="shared" si="2"/>
        <v>0</v>
      </c>
      <c r="I119" s="129"/>
      <c r="J119" s="130">
        <f t="shared" si="3"/>
        <v>0</v>
      </c>
    </row>
    <row r="120" spans="1:10" ht="14.1" customHeight="1" x14ac:dyDescent="0.25">
      <c r="A120" s="40">
        <v>113</v>
      </c>
      <c r="B120" s="125" t="s">
        <v>350</v>
      </c>
      <c r="C120" s="126" t="s">
        <v>351</v>
      </c>
      <c r="D120" s="126" t="s">
        <v>17</v>
      </c>
      <c r="E120" s="127">
        <v>5</v>
      </c>
      <c r="F120" s="127">
        <v>50</v>
      </c>
      <c r="G120" s="128"/>
      <c r="H120" s="128">
        <f t="shared" si="2"/>
        <v>0</v>
      </c>
      <c r="I120" s="129"/>
      <c r="J120" s="130">
        <f t="shared" si="3"/>
        <v>0</v>
      </c>
    </row>
    <row r="121" spans="1:10" ht="14.1" customHeight="1" x14ac:dyDescent="0.25">
      <c r="A121" s="40">
        <v>114</v>
      </c>
      <c r="B121" s="125" t="s">
        <v>352</v>
      </c>
      <c r="C121" s="126" t="s">
        <v>353</v>
      </c>
      <c r="D121" s="126" t="s">
        <v>45</v>
      </c>
      <c r="E121" s="127">
        <v>56</v>
      </c>
      <c r="F121" s="127">
        <v>10</v>
      </c>
      <c r="G121" s="128"/>
      <c r="H121" s="128">
        <f t="shared" si="2"/>
        <v>0</v>
      </c>
      <c r="I121" s="129"/>
      <c r="J121" s="130">
        <f t="shared" si="3"/>
        <v>0</v>
      </c>
    </row>
    <row r="122" spans="1:10" ht="14.1" customHeight="1" x14ac:dyDescent="0.25">
      <c r="A122" s="40">
        <v>115</v>
      </c>
      <c r="B122" s="125" t="s">
        <v>354</v>
      </c>
      <c r="C122" s="126" t="s">
        <v>355</v>
      </c>
      <c r="D122" s="126" t="s">
        <v>153</v>
      </c>
      <c r="E122" s="127">
        <v>20</v>
      </c>
      <c r="F122" s="127">
        <v>40</v>
      </c>
      <c r="G122" s="128"/>
      <c r="H122" s="128">
        <f t="shared" si="2"/>
        <v>0</v>
      </c>
      <c r="I122" s="129"/>
      <c r="J122" s="130">
        <f t="shared" si="3"/>
        <v>0</v>
      </c>
    </row>
    <row r="123" spans="1:10" ht="14.1" customHeight="1" x14ac:dyDescent="0.25">
      <c r="A123" s="40">
        <v>116</v>
      </c>
      <c r="B123" s="125" t="s">
        <v>356</v>
      </c>
      <c r="C123" s="126" t="s">
        <v>357</v>
      </c>
      <c r="D123" s="126" t="s">
        <v>225</v>
      </c>
      <c r="E123" s="127">
        <v>1</v>
      </c>
      <c r="F123" s="127">
        <v>5</v>
      </c>
      <c r="G123" s="128"/>
      <c r="H123" s="128">
        <f t="shared" si="2"/>
        <v>0</v>
      </c>
      <c r="I123" s="129"/>
      <c r="J123" s="130">
        <f t="shared" si="3"/>
        <v>0</v>
      </c>
    </row>
    <row r="124" spans="1:10" ht="14.1" customHeight="1" x14ac:dyDescent="0.25">
      <c r="A124" s="40">
        <v>117</v>
      </c>
      <c r="B124" s="125" t="s">
        <v>358</v>
      </c>
      <c r="C124" s="126" t="s">
        <v>124</v>
      </c>
      <c r="D124" s="126" t="s">
        <v>33</v>
      </c>
      <c r="E124" s="127">
        <v>60</v>
      </c>
      <c r="F124" s="127">
        <v>10</v>
      </c>
      <c r="G124" s="128"/>
      <c r="H124" s="128">
        <f t="shared" si="2"/>
        <v>0</v>
      </c>
      <c r="I124" s="129"/>
      <c r="J124" s="130">
        <f t="shared" si="3"/>
        <v>0</v>
      </c>
    </row>
    <row r="125" spans="1:10" ht="14.1" customHeight="1" x14ac:dyDescent="0.25">
      <c r="A125" s="40">
        <v>118</v>
      </c>
      <c r="B125" s="125" t="s">
        <v>359</v>
      </c>
      <c r="C125" s="126" t="s">
        <v>126</v>
      </c>
      <c r="D125" s="126" t="s">
        <v>33</v>
      </c>
      <c r="E125" s="127">
        <v>60</v>
      </c>
      <c r="F125" s="127">
        <v>20</v>
      </c>
      <c r="G125" s="128"/>
      <c r="H125" s="128">
        <f t="shared" si="2"/>
        <v>0</v>
      </c>
      <c r="I125" s="129"/>
      <c r="J125" s="130">
        <f t="shared" si="3"/>
        <v>0</v>
      </c>
    </row>
    <row r="126" spans="1:10" ht="14.1" customHeight="1" x14ac:dyDescent="0.25">
      <c r="A126" s="40">
        <v>119</v>
      </c>
      <c r="B126" s="125" t="s">
        <v>360</v>
      </c>
      <c r="C126" s="126" t="s">
        <v>126</v>
      </c>
      <c r="D126" s="126" t="s">
        <v>33</v>
      </c>
      <c r="E126" s="127">
        <v>100</v>
      </c>
      <c r="F126" s="127">
        <v>50</v>
      </c>
      <c r="G126" s="128"/>
      <c r="H126" s="128">
        <f t="shared" si="2"/>
        <v>0</v>
      </c>
      <c r="I126" s="129"/>
      <c r="J126" s="130">
        <f t="shared" si="3"/>
        <v>0</v>
      </c>
    </row>
    <row r="127" spans="1:10" ht="14.1" customHeight="1" x14ac:dyDescent="0.25">
      <c r="A127" s="40">
        <v>120</v>
      </c>
      <c r="B127" s="125" t="s">
        <v>360</v>
      </c>
      <c r="C127" s="126" t="s">
        <v>361</v>
      </c>
      <c r="D127" s="126" t="s">
        <v>33</v>
      </c>
      <c r="E127" s="127">
        <v>20</v>
      </c>
      <c r="F127" s="127">
        <v>50</v>
      </c>
      <c r="G127" s="128"/>
      <c r="H127" s="128">
        <f t="shared" si="2"/>
        <v>0</v>
      </c>
      <c r="I127" s="129"/>
      <c r="J127" s="130">
        <f t="shared" si="3"/>
        <v>0</v>
      </c>
    </row>
    <row r="128" spans="1:10" ht="14.1" customHeight="1" x14ac:dyDescent="0.25">
      <c r="A128" s="40">
        <v>121</v>
      </c>
      <c r="B128" s="125" t="s">
        <v>362</v>
      </c>
      <c r="C128" s="126" t="s">
        <v>22</v>
      </c>
      <c r="D128" s="126" t="s">
        <v>215</v>
      </c>
      <c r="E128" s="127">
        <v>50</v>
      </c>
      <c r="F128" s="127">
        <v>3</v>
      </c>
      <c r="G128" s="128"/>
      <c r="H128" s="128">
        <f t="shared" si="2"/>
        <v>0</v>
      </c>
      <c r="I128" s="129"/>
      <c r="J128" s="130">
        <f t="shared" si="3"/>
        <v>0</v>
      </c>
    </row>
    <row r="129" spans="1:10" ht="14.1" customHeight="1" x14ac:dyDescent="0.25">
      <c r="A129" s="40">
        <v>122</v>
      </c>
      <c r="B129" s="125" t="s">
        <v>363</v>
      </c>
      <c r="C129" s="126" t="s">
        <v>22</v>
      </c>
      <c r="D129" s="126" t="s">
        <v>45</v>
      </c>
      <c r="E129" s="127">
        <v>20</v>
      </c>
      <c r="F129" s="127">
        <v>150</v>
      </c>
      <c r="G129" s="128"/>
      <c r="H129" s="128">
        <f t="shared" si="2"/>
        <v>0</v>
      </c>
      <c r="I129" s="129"/>
      <c r="J129" s="130">
        <f t="shared" si="3"/>
        <v>0</v>
      </c>
    </row>
    <row r="130" spans="1:10" ht="14.1" customHeight="1" x14ac:dyDescent="0.25">
      <c r="A130" s="40">
        <v>123</v>
      </c>
      <c r="B130" s="125" t="s">
        <v>364</v>
      </c>
      <c r="C130" s="126" t="s">
        <v>365</v>
      </c>
      <c r="D130" s="126" t="s">
        <v>17</v>
      </c>
      <c r="E130" s="127">
        <v>5</v>
      </c>
      <c r="F130" s="127">
        <v>40</v>
      </c>
      <c r="G130" s="128"/>
      <c r="H130" s="128">
        <f t="shared" si="2"/>
        <v>0</v>
      </c>
      <c r="I130" s="129"/>
      <c r="J130" s="130">
        <f t="shared" si="3"/>
        <v>0</v>
      </c>
    </row>
    <row r="131" spans="1:10" ht="14.1" customHeight="1" x14ac:dyDescent="0.25">
      <c r="A131" s="40">
        <v>124</v>
      </c>
      <c r="B131" s="125" t="s">
        <v>366</v>
      </c>
      <c r="C131" s="126" t="s">
        <v>211</v>
      </c>
      <c r="D131" s="126" t="s">
        <v>27</v>
      </c>
      <c r="E131" s="127">
        <v>30</v>
      </c>
      <c r="F131" s="127">
        <v>10</v>
      </c>
      <c r="G131" s="128"/>
      <c r="H131" s="128">
        <f t="shared" si="2"/>
        <v>0</v>
      </c>
      <c r="I131" s="129"/>
      <c r="J131" s="130">
        <f t="shared" si="3"/>
        <v>0</v>
      </c>
    </row>
    <row r="132" spans="1:10" ht="14.1" customHeight="1" x14ac:dyDescent="0.25">
      <c r="A132" s="40">
        <v>125</v>
      </c>
      <c r="B132" s="125" t="s">
        <v>366</v>
      </c>
      <c r="C132" s="126" t="s">
        <v>44</v>
      </c>
      <c r="D132" s="126" t="s">
        <v>27</v>
      </c>
      <c r="E132" s="127">
        <v>30</v>
      </c>
      <c r="F132" s="127">
        <v>50</v>
      </c>
      <c r="G132" s="128"/>
      <c r="H132" s="128">
        <f t="shared" si="2"/>
        <v>0</v>
      </c>
      <c r="I132" s="129"/>
      <c r="J132" s="130">
        <f t="shared" si="3"/>
        <v>0</v>
      </c>
    </row>
    <row r="133" spans="1:10" ht="14.1" customHeight="1" x14ac:dyDescent="0.25">
      <c r="A133" s="40">
        <v>126</v>
      </c>
      <c r="B133" s="125" t="s">
        <v>367</v>
      </c>
      <c r="C133" s="126" t="s">
        <v>51</v>
      </c>
      <c r="D133" s="126" t="s">
        <v>17</v>
      </c>
      <c r="E133" s="127">
        <v>1</v>
      </c>
      <c r="F133" s="127">
        <v>400</v>
      </c>
      <c r="G133" s="128"/>
      <c r="H133" s="128">
        <f t="shared" si="2"/>
        <v>0</v>
      </c>
      <c r="I133" s="129"/>
      <c r="J133" s="130">
        <f t="shared" si="3"/>
        <v>0</v>
      </c>
    </row>
    <row r="134" spans="1:10" ht="14.1" customHeight="1" x14ac:dyDescent="0.25">
      <c r="A134" s="40">
        <v>127</v>
      </c>
      <c r="B134" s="125" t="s">
        <v>368</v>
      </c>
      <c r="C134" s="126" t="s">
        <v>44</v>
      </c>
      <c r="D134" s="126" t="s">
        <v>45</v>
      </c>
      <c r="E134" s="127">
        <v>100</v>
      </c>
      <c r="F134" s="127">
        <v>50</v>
      </c>
      <c r="G134" s="128"/>
      <c r="H134" s="128">
        <f t="shared" si="2"/>
        <v>0</v>
      </c>
      <c r="I134" s="129"/>
      <c r="J134" s="130">
        <f t="shared" si="3"/>
        <v>0</v>
      </c>
    </row>
    <row r="135" spans="1:10" ht="14.1" customHeight="1" x14ac:dyDescent="0.25">
      <c r="A135" s="40">
        <v>128</v>
      </c>
      <c r="B135" s="125" t="s">
        <v>369</v>
      </c>
      <c r="C135" s="126" t="s">
        <v>22</v>
      </c>
      <c r="D135" s="126" t="s">
        <v>45</v>
      </c>
      <c r="E135" s="127">
        <v>50</v>
      </c>
      <c r="F135" s="127">
        <v>10</v>
      </c>
      <c r="G135" s="128"/>
      <c r="H135" s="128">
        <f t="shared" si="2"/>
        <v>0</v>
      </c>
      <c r="I135" s="129"/>
      <c r="J135" s="130">
        <f t="shared" si="3"/>
        <v>0</v>
      </c>
    </row>
    <row r="136" spans="1:10" ht="14.1" customHeight="1" x14ac:dyDescent="0.25">
      <c r="A136" s="40">
        <v>129</v>
      </c>
      <c r="B136" s="125" t="s">
        <v>370</v>
      </c>
      <c r="C136" s="126" t="s">
        <v>302</v>
      </c>
      <c r="D136" s="126" t="s">
        <v>33</v>
      </c>
      <c r="E136" s="127">
        <v>20</v>
      </c>
      <c r="F136" s="127">
        <v>80</v>
      </c>
      <c r="G136" s="128"/>
      <c r="H136" s="128">
        <f t="shared" ref="H136:H199" si="4">G136*F136</f>
        <v>0</v>
      </c>
      <c r="I136" s="129"/>
      <c r="J136" s="130">
        <f t="shared" ref="J136:J199" si="5">ROUND(H136*(1+I136),2)</f>
        <v>0</v>
      </c>
    </row>
    <row r="137" spans="1:10" ht="14.1" customHeight="1" x14ac:dyDescent="0.25">
      <c r="A137" s="40">
        <v>130</v>
      </c>
      <c r="B137" s="125" t="s">
        <v>371</v>
      </c>
      <c r="C137" s="126" t="s">
        <v>372</v>
      </c>
      <c r="D137" s="126" t="s">
        <v>215</v>
      </c>
      <c r="E137" s="127" t="s">
        <v>373</v>
      </c>
      <c r="F137" s="127">
        <v>10</v>
      </c>
      <c r="G137" s="128"/>
      <c r="H137" s="128">
        <f t="shared" si="4"/>
        <v>0</v>
      </c>
      <c r="I137" s="129"/>
      <c r="J137" s="130">
        <f t="shared" si="5"/>
        <v>0</v>
      </c>
    </row>
    <row r="138" spans="1:10" ht="14.1" customHeight="1" x14ac:dyDescent="0.25">
      <c r="A138" s="40">
        <v>131</v>
      </c>
      <c r="B138" s="125" t="s">
        <v>374</v>
      </c>
      <c r="C138" s="126" t="s">
        <v>375</v>
      </c>
      <c r="D138" s="126" t="s">
        <v>215</v>
      </c>
      <c r="E138" s="127">
        <v>1</v>
      </c>
      <c r="F138" s="127">
        <v>10</v>
      </c>
      <c r="G138" s="128"/>
      <c r="H138" s="128">
        <f t="shared" si="4"/>
        <v>0</v>
      </c>
      <c r="I138" s="129"/>
      <c r="J138" s="130">
        <f t="shared" si="5"/>
        <v>0</v>
      </c>
    </row>
    <row r="139" spans="1:10" ht="14.1" customHeight="1" x14ac:dyDescent="0.25">
      <c r="A139" s="40">
        <v>132</v>
      </c>
      <c r="B139" s="125" t="s">
        <v>376</v>
      </c>
      <c r="C139" s="126" t="s">
        <v>35</v>
      </c>
      <c r="D139" s="126" t="s">
        <v>27</v>
      </c>
      <c r="E139" s="127">
        <v>30</v>
      </c>
      <c r="F139" s="127">
        <v>30</v>
      </c>
      <c r="G139" s="128"/>
      <c r="H139" s="128">
        <f t="shared" si="4"/>
        <v>0</v>
      </c>
      <c r="I139" s="129"/>
      <c r="J139" s="130">
        <f t="shared" si="5"/>
        <v>0</v>
      </c>
    </row>
    <row r="140" spans="1:10" ht="14.1" customHeight="1" x14ac:dyDescent="0.25">
      <c r="A140" s="40">
        <v>133</v>
      </c>
      <c r="B140" s="125" t="s">
        <v>377</v>
      </c>
      <c r="C140" s="126" t="s">
        <v>378</v>
      </c>
      <c r="D140" s="126" t="s">
        <v>33</v>
      </c>
      <c r="E140" s="127">
        <v>100</v>
      </c>
      <c r="F140" s="127">
        <v>50</v>
      </c>
      <c r="G140" s="128"/>
      <c r="H140" s="128">
        <f t="shared" si="4"/>
        <v>0</v>
      </c>
      <c r="I140" s="129"/>
      <c r="J140" s="130">
        <f t="shared" si="5"/>
        <v>0</v>
      </c>
    </row>
    <row r="141" spans="1:10" ht="14.1" customHeight="1" x14ac:dyDescent="0.25">
      <c r="A141" s="40">
        <v>134</v>
      </c>
      <c r="B141" s="125" t="s">
        <v>379</v>
      </c>
      <c r="C141" s="126" t="s">
        <v>380</v>
      </c>
      <c r="D141" s="126" t="s">
        <v>33</v>
      </c>
      <c r="E141" s="127">
        <v>100</v>
      </c>
      <c r="F141" s="127">
        <v>20</v>
      </c>
      <c r="G141" s="128"/>
      <c r="H141" s="128">
        <f t="shared" si="4"/>
        <v>0</v>
      </c>
      <c r="I141" s="129"/>
      <c r="J141" s="130">
        <f t="shared" si="5"/>
        <v>0</v>
      </c>
    </row>
    <row r="142" spans="1:10" ht="14.1" customHeight="1" x14ac:dyDescent="0.25">
      <c r="A142" s="40">
        <v>135</v>
      </c>
      <c r="B142" s="125" t="s">
        <v>381</v>
      </c>
      <c r="C142" s="126" t="s">
        <v>38</v>
      </c>
      <c r="D142" s="126" t="s">
        <v>27</v>
      </c>
      <c r="E142" s="127">
        <v>20</v>
      </c>
      <c r="F142" s="127">
        <v>30</v>
      </c>
      <c r="G142" s="128"/>
      <c r="H142" s="128">
        <f t="shared" si="4"/>
        <v>0</v>
      </c>
      <c r="I142" s="129"/>
      <c r="J142" s="130">
        <f t="shared" si="5"/>
        <v>0</v>
      </c>
    </row>
    <row r="143" spans="1:10" ht="14.1" customHeight="1" x14ac:dyDescent="0.25">
      <c r="A143" s="40">
        <v>136</v>
      </c>
      <c r="B143" s="125" t="s">
        <v>382</v>
      </c>
      <c r="C143" s="126" t="s">
        <v>383</v>
      </c>
      <c r="D143" s="126" t="s">
        <v>334</v>
      </c>
      <c r="E143" s="127">
        <v>1</v>
      </c>
      <c r="F143" s="127">
        <v>15</v>
      </c>
      <c r="G143" s="128"/>
      <c r="H143" s="128">
        <f t="shared" si="4"/>
        <v>0</v>
      </c>
      <c r="I143" s="129"/>
      <c r="J143" s="130">
        <f t="shared" si="5"/>
        <v>0</v>
      </c>
    </row>
    <row r="144" spans="1:10" ht="14.1" customHeight="1" x14ac:dyDescent="0.25">
      <c r="A144" s="40">
        <v>137</v>
      </c>
      <c r="B144" s="125" t="s">
        <v>384</v>
      </c>
      <c r="C144" s="126" t="s">
        <v>385</v>
      </c>
      <c r="D144" s="126" t="s">
        <v>208</v>
      </c>
      <c r="E144" s="127">
        <v>1</v>
      </c>
      <c r="F144" s="127">
        <v>10</v>
      </c>
      <c r="G144" s="128"/>
      <c r="H144" s="128">
        <f t="shared" si="4"/>
        <v>0</v>
      </c>
      <c r="I144" s="129"/>
      <c r="J144" s="130">
        <f t="shared" si="5"/>
        <v>0</v>
      </c>
    </row>
    <row r="145" spans="1:10" ht="14.1" customHeight="1" x14ac:dyDescent="0.25">
      <c r="A145" s="40">
        <v>138</v>
      </c>
      <c r="B145" s="125" t="s">
        <v>386</v>
      </c>
      <c r="C145" s="126" t="s">
        <v>305</v>
      </c>
      <c r="D145" s="126" t="s">
        <v>33</v>
      </c>
      <c r="E145" s="127">
        <v>50</v>
      </c>
      <c r="F145" s="127">
        <v>10</v>
      </c>
      <c r="G145" s="128"/>
      <c r="H145" s="128">
        <f t="shared" si="4"/>
        <v>0</v>
      </c>
      <c r="I145" s="129"/>
      <c r="J145" s="130">
        <f t="shared" si="5"/>
        <v>0</v>
      </c>
    </row>
    <row r="146" spans="1:10" ht="14.1" customHeight="1" x14ac:dyDescent="0.25">
      <c r="A146" s="40">
        <v>139</v>
      </c>
      <c r="B146" s="125" t="s">
        <v>387</v>
      </c>
      <c r="C146" s="126" t="s">
        <v>388</v>
      </c>
      <c r="D146" s="126" t="s">
        <v>208</v>
      </c>
      <c r="E146" s="127">
        <v>1</v>
      </c>
      <c r="F146" s="127">
        <v>15</v>
      </c>
      <c r="G146" s="128"/>
      <c r="H146" s="128">
        <f t="shared" si="4"/>
        <v>0</v>
      </c>
      <c r="I146" s="129"/>
      <c r="J146" s="130">
        <f t="shared" si="5"/>
        <v>0</v>
      </c>
    </row>
    <row r="147" spans="1:10" ht="14.1" customHeight="1" x14ac:dyDescent="0.25">
      <c r="A147" s="40">
        <v>140</v>
      </c>
      <c r="B147" s="125" t="s">
        <v>389</v>
      </c>
      <c r="C147" s="126" t="s">
        <v>390</v>
      </c>
      <c r="D147" s="126" t="s">
        <v>30</v>
      </c>
      <c r="E147" s="127">
        <v>1</v>
      </c>
      <c r="F147" s="127">
        <v>50</v>
      </c>
      <c r="G147" s="128"/>
      <c r="H147" s="128">
        <f t="shared" si="4"/>
        <v>0</v>
      </c>
      <c r="I147" s="129"/>
      <c r="J147" s="130">
        <f t="shared" si="5"/>
        <v>0</v>
      </c>
    </row>
    <row r="148" spans="1:10" ht="14.1" customHeight="1" x14ac:dyDescent="0.25">
      <c r="A148" s="40">
        <v>141</v>
      </c>
      <c r="B148" s="125" t="s">
        <v>391</v>
      </c>
      <c r="C148" s="126" t="s">
        <v>47</v>
      </c>
      <c r="D148" s="126" t="s">
        <v>45</v>
      </c>
      <c r="E148" s="127">
        <v>28</v>
      </c>
      <c r="F148" s="127">
        <v>120</v>
      </c>
      <c r="G148" s="128"/>
      <c r="H148" s="128">
        <f t="shared" si="4"/>
        <v>0</v>
      </c>
      <c r="I148" s="129"/>
      <c r="J148" s="130">
        <f t="shared" si="5"/>
        <v>0</v>
      </c>
    </row>
    <row r="149" spans="1:10" ht="14.1" customHeight="1" x14ac:dyDescent="0.25">
      <c r="A149" s="40">
        <v>142</v>
      </c>
      <c r="B149" s="125" t="s">
        <v>392</v>
      </c>
      <c r="C149" s="126" t="s">
        <v>393</v>
      </c>
      <c r="D149" s="126" t="s">
        <v>17</v>
      </c>
      <c r="E149" s="127">
        <v>10</v>
      </c>
      <c r="F149" s="127">
        <v>15</v>
      </c>
      <c r="G149" s="128"/>
      <c r="H149" s="128">
        <f t="shared" si="4"/>
        <v>0</v>
      </c>
      <c r="I149" s="129"/>
      <c r="J149" s="130">
        <f t="shared" si="5"/>
        <v>0</v>
      </c>
    </row>
    <row r="150" spans="1:10" ht="14.1" customHeight="1" x14ac:dyDescent="0.25">
      <c r="A150" s="40">
        <v>143</v>
      </c>
      <c r="B150" s="125" t="s">
        <v>394</v>
      </c>
      <c r="C150" s="126" t="s">
        <v>365</v>
      </c>
      <c r="D150" s="126" t="s">
        <v>208</v>
      </c>
      <c r="E150" s="127">
        <v>1</v>
      </c>
      <c r="F150" s="127">
        <v>10</v>
      </c>
      <c r="G150" s="128"/>
      <c r="H150" s="128">
        <f t="shared" si="4"/>
        <v>0</v>
      </c>
      <c r="I150" s="129"/>
      <c r="J150" s="130">
        <f t="shared" si="5"/>
        <v>0</v>
      </c>
    </row>
    <row r="151" spans="1:10" ht="14.1" customHeight="1" x14ac:dyDescent="0.25">
      <c r="A151" s="40">
        <v>144</v>
      </c>
      <c r="B151" s="125" t="s">
        <v>395</v>
      </c>
      <c r="C151" s="126" t="s">
        <v>22</v>
      </c>
      <c r="D151" s="126" t="s">
        <v>178</v>
      </c>
      <c r="E151" s="127">
        <v>48</v>
      </c>
      <c r="F151" s="127">
        <v>40</v>
      </c>
      <c r="G151" s="128"/>
      <c r="H151" s="128">
        <f t="shared" si="4"/>
        <v>0</v>
      </c>
      <c r="I151" s="129"/>
      <c r="J151" s="130">
        <f t="shared" si="5"/>
        <v>0</v>
      </c>
    </row>
    <row r="152" spans="1:10" ht="14.1" customHeight="1" x14ac:dyDescent="0.25">
      <c r="A152" s="40">
        <v>145</v>
      </c>
      <c r="B152" s="125" t="s">
        <v>396</v>
      </c>
      <c r="C152" s="126" t="s">
        <v>124</v>
      </c>
      <c r="D152" s="126" t="s">
        <v>27</v>
      </c>
      <c r="E152" s="127">
        <v>30</v>
      </c>
      <c r="F152" s="127">
        <v>3</v>
      </c>
      <c r="G152" s="128"/>
      <c r="H152" s="128">
        <f t="shared" si="4"/>
        <v>0</v>
      </c>
      <c r="I152" s="129"/>
      <c r="J152" s="130">
        <f t="shared" si="5"/>
        <v>0</v>
      </c>
    </row>
    <row r="153" spans="1:10" ht="14.1" customHeight="1" x14ac:dyDescent="0.25">
      <c r="A153" s="40">
        <v>146</v>
      </c>
      <c r="B153" s="125" t="s">
        <v>397</v>
      </c>
      <c r="C153" s="126" t="s">
        <v>44</v>
      </c>
      <c r="D153" s="126" t="s">
        <v>33</v>
      </c>
      <c r="E153" s="127">
        <v>30</v>
      </c>
      <c r="F153" s="127">
        <v>140</v>
      </c>
      <c r="G153" s="128"/>
      <c r="H153" s="128">
        <f t="shared" si="4"/>
        <v>0</v>
      </c>
      <c r="I153" s="129"/>
      <c r="J153" s="130">
        <f t="shared" si="5"/>
        <v>0</v>
      </c>
    </row>
    <row r="154" spans="1:10" ht="14.1" customHeight="1" x14ac:dyDescent="0.25">
      <c r="A154" s="40">
        <v>147</v>
      </c>
      <c r="B154" s="125" t="s">
        <v>398</v>
      </c>
      <c r="C154" s="126" t="s">
        <v>272</v>
      </c>
      <c r="D154" s="126" t="s">
        <v>33</v>
      </c>
      <c r="E154" s="127">
        <v>30</v>
      </c>
      <c r="F154" s="127">
        <v>340</v>
      </c>
      <c r="G154" s="128"/>
      <c r="H154" s="128">
        <f t="shared" si="4"/>
        <v>0</v>
      </c>
      <c r="I154" s="129"/>
      <c r="J154" s="130">
        <f t="shared" si="5"/>
        <v>0</v>
      </c>
    </row>
    <row r="155" spans="1:10" ht="14.1" customHeight="1" x14ac:dyDescent="0.25">
      <c r="A155" s="40">
        <v>148</v>
      </c>
      <c r="B155" s="125" t="s">
        <v>399</v>
      </c>
      <c r="C155" s="126" t="s">
        <v>400</v>
      </c>
      <c r="D155" s="126" t="s">
        <v>17</v>
      </c>
      <c r="E155" s="127">
        <v>5</v>
      </c>
      <c r="F155" s="127">
        <v>200</v>
      </c>
      <c r="G155" s="128"/>
      <c r="H155" s="128">
        <f t="shared" si="4"/>
        <v>0</v>
      </c>
      <c r="I155" s="129"/>
      <c r="J155" s="130">
        <f t="shared" si="5"/>
        <v>0</v>
      </c>
    </row>
    <row r="156" spans="1:10" ht="14.1" customHeight="1" x14ac:dyDescent="0.25">
      <c r="A156" s="40">
        <v>149</v>
      </c>
      <c r="B156" s="125" t="s">
        <v>401</v>
      </c>
      <c r="C156" s="126" t="s">
        <v>400</v>
      </c>
      <c r="D156" s="126" t="s">
        <v>17</v>
      </c>
      <c r="E156" s="127">
        <v>50</v>
      </c>
      <c r="F156" s="127">
        <v>520</v>
      </c>
      <c r="G156" s="128"/>
      <c r="H156" s="128">
        <f t="shared" si="4"/>
        <v>0</v>
      </c>
      <c r="I156" s="129"/>
      <c r="J156" s="130">
        <f t="shared" si="5"/>
        <v>0</v>
      </c>
    </row>
    <row r="157" spans="1:10" ht="14.1" customHeight="1" x14ac:dyDescent="0.25">
      <c r="A157" s="40">
        <v>150</v>
      </c>
      <c r="B157" s="125" t="s">
        <v>402</v>
      </c>
      <c r="C157" s="126" t="s">
        <v>403</v>
      </c>
      <c r="D157" s="126" t="s">
        <v>17</v>
      </c>
      <c r="E157" s="127">
        <v>1</v>
      </c>
      <c r="F157" s="127">
        <v>10</v>
      </c>
      <c r="G157" s="128"/>
      <c r="H157" s="128">
        <f t="shared" si="4"/>
        <v>0</v>
      </c>
      <c r="I157" s="129"/>
      <c r="J157" s="130">
        <f t="shared" si="5"/>
        <v>0</v>
      </c>
    </row>
    <row r="158" spans="1:10" ht="14.1" customHeight="1" x14ac:dyDescent="0.25">
      <c r="A158" s="40">
        <v>151</v>
      </c>
      <c r="B158" s="125" t="s">
        <v>404</v>
      </c>
      <c r="C158" s="126" t="s">
        <v>22</v>
      </c>
      <c r="D158" s="126" t="s">
        <v>178</v>
      </c>
      <c r="E158" s="127">
        <v>15</v>
      </c>
      <c r="F158" s="127">
        <v>40</v>
      </c>
      <c r="G158" s="128"/>
      <c r="H158" s="128">
        <f t="shared" si="4"/>
        <v>0</v>
      </c>
      <c r="I158" s="129"/>
      <c r="J158" s="130">
        <f t="shared" si="5"/>
        <v>0</v>
      </c>
    </row>
    <row r="159" spans="1:10" ht="14.1" customHeight="1" x14ac:dyDescent="0.25">
      <c r="A159" s="40">
        <v>152</v>
      </c>
      <c r="B159" s="125" t="s">
        <v>405</v>
      </c>
      <c r="C159" s="126" t="s">
        <v>406</v>
      </c>
      <c r="D159" s="126" t="s">
        <v>202</v>
      </c>
      <c r="E159" s="127">
        <v>1</v>
      </c>
      <c r="F159" s="127">
        <v>20</v>
      </c>
      <c r="G159" s="128"/>
      <c r="H159" s="128">
        <f t="shared" si="4"/>
        <v>0</v>
      </c>
      <c r="I159" s="129"/>
      <c r="J159" s="130">
        <f t="shared" si="5"/>
        <v>0</v>
      </c>
    </row>
    <row r="160" spans="1:10" ht="14.1" customHeight="1" x14ac:dyDescent="0.25">
      <c r="A160" s="40">
        <v>153</v>
      </c>
      <c r="B160" s="125" t="s">
        <v>407</v>
      </c>
      <c r="C160" s="126" t="s">
        <v>198</v>
      </c>
      <c r="D160" s="126" t="s">
        <v>215</v>
      </c>
      <c r="E160" s="127">
        <v>1</v>
      </c>
      <c r="F160" s="127">
        <v>40</v>
      </c>
      <c r="G160" s="128"/>
      <c r="H160" s="128">
        <f t="shared" si="4"/>
        <v>0</v>
      </c>
      <c r="I160" s="129"/>
      <c r="J160" s="130">
        <f t="shared" si="5"/>
        <v>0</v>
      </c>
    </row>
    <row r="161" spans="1:10" ht="14.1" customHeight="1" x14ac:dyDescent="0.25">
      <c r="A161" s="40">
        <v>154</v>
      </c>
      <c r="B161" s="125" t="s">
        <v>408</v>
      </c>
      <c r="C161" s="126" t="s">
        <v>198</v>
      </c>
      <c r="D161" s="126" t="s">
        <v>215</v>
      </c>
      <c r="E161" s="127">
        <v>1</v>
      </c>
      <c r="F161" s="127">
        <v>40</v>
      </c>
      <c r="G161" s="128"/>
      <c r="H161" s="128">
        <f t="shared" si="4"/>
        <v>0</v>
      </c>
      <c r="I161" s="129"/>
      <c r="J161" s="130">
        <f t="shared" si="5"/>
        <v>0</v>
      </c>
    </row>
    <row r="162" spans="1:10" ht="14.1" customHeight="1" x14ac:dyDescent="0.25">
      <c r="A162" s="40">
        <v>155</v>
      </c>
      <c r="B162" s="125" t="s">
        <v>409</v>
      </c>
      <c r="C162" s="126" t="s">
        <v>166</v>
      </c>
      <c r="D162" s="126" t="s">
        <v>17</v>
      </c>
      <c r="E162" s="127">
        <v>10</v>
      </c>
      <c r="F162" s="127">
        <v>10</v>
      </c>
      <c r="G162" s="128"/>
      <c r="H162" s="128">
        <f t="shared" si="4"/>
        <v>0</v>
      </c>
      <c r="I162" s="129"/>
      <c r="J162" s="130">
        <f t="shared" si="5"/>
        <v>0</v>
      </c>
    </row>
    <row r="163" spans="1:10" ht="14.1" customHeight="1" x14ac:dyDescent="0.25">
      <c r="A163" s="40">
        <v>156</v>
      </c>
      <c r="B163" s="125" t="s">
        <v>410</v>
      </c>
      <c r="C163" s="126" t="s">
        <v>166</v>
      </c>
      <c r="D163" s="126" t="s">
        <v>17</v>
      </c>
      <c r="E163" s="127">
        <v>10</v>
      </c>
      <c r="F163" s="127">
        <v>10</v>
      </c>
      <c r="G163" s="128"/>
      <c r="H163" s="128">
        <f t="shared" si="4"/>
        <v>0</v>
      </c>
      <c r="I163" s="129"/>
      <c r="J163" s="130">
        <f t="shared" si="5"/>
        <v>0</v>
      </c>
    </row>
    <row r="164" spans="1:10" ht="14.1" customHeight="1" x14ac:dyDescent="0.25">
      <c r="A164" s="40">
        <v>157</v>
      </c>
      <c r="B164" s="125" t="s">
        <v>411</v>
      </c>
      <c r="C164" s="126" t="s">
        <v>166</v>
      </c>
      <c r="D164" s="126" t="s">
        <v>17</v>
      </c>
      <c r="E164" s="127">
        <v>10</v>
      </c>
      <c r="F164" s="127">
        <v>10</v>
      </c>
      <c r="G164" s="128"/>
      <c r="H164" s="128">
        <f t="shared" si="4"/>
        <v>0</v>
      </c>
      <c r="I164" s="129"/>
      <c r="J164" s="130">
        <f t="shared" si="5"/>
        <v>0</v>
      </c>
    </row>
    <row r="165" spans="1:10" ht="14.1" customHeight="1" x14ac:dyDescent="0.25">
      <c r="A165" s="40">
        <v>158</v>
      </c>
      <c r="B165" s="125" t="s">
        <v>412</v>
      </c>
      <c r="C165" s="126" t="s">
        <v>166</v>
      </c>
      <c r="D165" s="126" t="s">
        <v>17</v>
      </c>
      <c r="E165" s="127">
        <v>10</v>
      </c>
      <c r="F165" s="127">
        <v>40</v>
      </c>
      <c r="G165" s="128"/>
      <c r="H165" s="128">
        <f t="shared" si="4"/>
        <v>0</v>
      </c>
      <c r="I165" s="129"/>
      <c r="J165" s="130">
        <f t="shared" si="5"/>
        <v>0</v>
      </c>
    </row>
    <row r="166" spans="1:10" ht="14.1" customHeight="1" x14ac:dyDescent="0.25">
      <c r="A166" s="40">
        <v>159</v>
      </c>
      <c r="B166" s="125" t="s">
        <v>413</v>
      </c>
      <c r="C166" s="126" t="s">
        <v>414</v>
      </c>
      <c r="D166" s="126" t="s">
        <v>17</v>
      </c>
      <c r="E166" s="127">
        <v>10</v>
      </c>
      <c r="F166" s="127">
        <v>50</v>
      </c>
      <c r="G166" s="128"/>
      <c r="H166" s="128">
        <f t="shared" si="4"/>
        <v>0</v>
      </c>
      <c r="I166" s="129"/>
      <c r="J166" s="130">
        <f t="shared" si="5"/>
        <v>0</v>
      </c>
    </row>
    <row r="167" spans="1:10" ht="14.1" customHeight="1" x14ac:dyDescent="0.25">
      <c r="A167" s="40">
        <v>160</v>
      </c>
      <c r="B167" s="125" t="s">
        <v>415</v>
      </c>
      <c r="C167" s="126" t="s">
        <v>416</v>
      </c>
      <c r="D167" s="126" t="s">
        <v>17</v>
      </c>
      <c r="E167" s="127">
        <v>10</v>
      </c>
      <c r="F167" s="127">
        <v>200</v>
      </c>
      <c r="G167" s="128"/>
      <c r="H167" s="128">
        <f t="shared" si="4"/>
        <v>0</v>
      </c>
      <c r="I167" s="129"/>
      <c r="J167" s="130">
        <f t="shared" si="5"/>
        <v>0</v>
      </c>
    </row>
    <row r="168" spans="1:10" ht="14.1" customHeight="1" x14ac:dyDescent="0.25">
      <c r="A168" s="40">
        <v>161</v>
      </c>
      <c r="B168" s="125" t="s">
        <v>417</v>
      </c>
      <c r="C168" s="126" t="s">
        <v>38</v>
      </c>
      <c r="D168" s="126" t="s">
        <v>33</v>
      </c>
      <c r="E168" s="127">
        <v>60</v>
      </c>
      <c r="F168" s="127">
        <v>10</v>
      </c>
      <c r="G168" s="128"/>
      <c r="H168" s="128">
        <f t="shared" si="4"/>
        <v>0</v>
      </c>
      <c r="I168" s="129"/>
      <c r="J168" s="130">
        <f t="shared" si="5"/>
        <v>0</v>
      </c>
    </row>
    <row r="169" spans="1:10" ht="14.1" customHeight="1" x14ac:dyDescent="0.25">
      <c r="A169" s="40">
        <v>162</v>
      </c>
      <c r="B169" s="125" t="s">
        <v>417</v>
      </c>
      <c r="C169" s="126" t="s">
        <v>268</v>
      </c>
      <c r="D169" s="126" t="s">
        <v>33</v>
      </c>
      <c r="E169" s="127">
        <v>60</v>
      </c>
      <c r="F169" s="127">
        <v>10</v>
      </c>
      <c r="G169" s="128"/>
      <c r="H169" s="128">
        <f t="shared" si="4"/>
        <v>0</v>
      </c>
      <c r="I169" s="129"/>
      <c r="J169" s="130">
        <f t="shared" si="5"/>
        <v>0</v>
      </c>
    </row>
    <row r="170" spans="1:10" ht="14.1" customHeight="1" x14ac:dyDescent="0.25">
      <c r="A170" s="40">
        <v>163</v>
      </c>
      <c r="B170" s="125" t="s">
        <v>417</v>
      </c>
      <c r="C170" s="126" t="s">
        <v>19</v>
      </c>
      <c r="D170" s="126" t="s">
        <v>33</v>
      </c>
      <c r="E170" s="127">
        <v>60</v>
      </c>
      <c r="F170" s="127">
        <v>10</v>
      </c>
      <c r="G170" s="128"/>
      <c r="H170" s="128">
        <f t="shared" si="4"/>
        <v>0</v>
      </c>
      <c r="I170" s="129"/>
      <c r="J170" s="130">
        <f t="shared" si="5"/>
        <v>0</v>
      </c>
    </row>
    <row r="171" spans="1:10" ht="14.1" customHeight="1" x14ac:dyDescent="0.25">
      <c r="A171" s="40">
        <v>164</v>
      </c>
      <c r="B171" s="125" t="s">
        <v>938</v>
      </c>
      <c r="C171" s="126" t="s">
        <v>163</v>
      </c>
      <c r="D171" s="126" t="s">
        <v>17</v>
      </c>
      <c r="E171" s="127">
        <v>1</v>
      </c>
      <c r="F171" s="127">
        <v>1600</v>
      </c>
      <c r="G171" s="128"/>
      <c r="H171" s="128">
        <f t="shared" si="4"/>
        <v>0</v>
      </c>
      <c r="I171" s="129"/>
      <c r="J171" s="130">
        <f t="shared" si="5"/>
        <v>0</v>
      </c>
    </row>
    <row r="172" spans="1:10" ht="14.1" customHeight="1" x14ac:dyDescent="0.25">
      <c r="A172" s="40">
        <v>165</v>
      </c>
      <c r="B172" s="125" t="s">
        <v>939</v>
      </c>
      <c r="C172" s="126" t="s">
        <v>163</v>
      </c>
      <c r="D172" s="126" t="s">
        <v>17</v>
      </c>
      <c r="E172" s="127">
        <v>1</v>
      </c>
      <c r="F172" s="127">
        <v>2000</v>
      </c>
      <c r="G172" s="128"/>
      <c r="H172" s="128">
        <f t="shared" si="4"/>
        <v>0</v>
      </c>
      <c r="I172" s="129"/>
      <c r="J172" s="130">
        <f t="shared" si="5"/>
        <v>0</v>
      </c>
    </row>
    <row r="173" spans="1:10" ht="14.1" customHeight="1" x14ac:dyDescent="0.25">
      <c r="A173" s="40">
        <v>166</v>
      </c>
      <c r="B173" s="125" t="s">
        <v>418</v>
      </c>
      <c r="C173" s="126" t="s">
        <v>419</v>
      </c>
      <c r="D173" s="126" t="s">
        <v>222</v>
      </c>
      <c r="E173" s="127">
        <v>1</v>
      </c>
      <c r="F173" s="127">
        <v>10000</v>
      </c>
      <c r="G173" s="128"/>
      <c r="H173" s="128">
        <f t="shared" si="4"/>
        <v>0</v>
      </c>
      <c r="I173" s="129"/>
      <c r="J173" s="130">
        <f t="shared" si="5"/>
        <v>0</v>
      </c>
    </row>
    <row r="174" spans="1:10" ht="14.1" customHeight="1" x14ac:dyDescent="0.25">
      <c r="A174" s="40">
        <v>167</v>
      </c>
      <c r="B174" s="125" t="s">
        <v>420</v>
      </c>
      <c r="C174" s="126" t="s">
        <v>421</v>
      </c>
      <c r="D174" s="126" t="s">
        <v>17</v>
      </c>
      <c r="E174" s="127">
        <v>10</v>
      </c>
      <c r="F174" s="127">
        <v>20</v>
      </c>
      <c r="G174" s="128"/>
      <c r="H174" s="128">
        <f t="shared" si="4"/>
        <v>0</v>
      </c>
      <c r="I174" s="129"/>
      <c r="J174" s="130">
        <f t="shared" si="5"/>
        <v>0</v>
      </c>
    </row>
    <row r="175" spans="1:10" ht="14.1" customHeight="1" x14ac:dyDescent="0.25">
      <c r="A175" s="40">
        <v>168</v>
      </c>
      <c r="B175" s="125" t="s">
        <v>422</v>
      </c>
      <c r="C175" s="126" t="s">
        <v>423</v>
      </c>
      <c r="D175" s="126" t="s">
        <v>17</v>
      </c>
      <c r="E175" s="127">
        <v>5</v>
      </c>
      <c r="F175" s="127">
        <v>50</v>
      </c>
      <c r="G175" s="128"/>
      <c r="H175" s="128">
        <f t="shared" si="4"/>
        <v>0</v>
      </c>
      <c r="I175" s="129"/>
      <c r="J175" s="130">
        <f t="shared" si="5"/>
        <v>0</v>
      </c>
    </row>
    <row r="176" spans="1:10" ht="14.1" customHeight="1" x14ac:dyDescent="0.25">
      <c r="A176" s="40">
        <v>169</v>
      </c>
      <c r="B176" s="125" t="s">
        <v>424</v>
      </c>
      <c r="C176" s="126" t="s">
        <v>425</v>
      </c>
      <c r="D176" s="126" t="s">
        <v>208</v>
      </c>
      <c r="E176" s="127">
        <v>1</v>
      </c>
      <c r="F176" s="127">
        <v>20</v>
      </c>
      <c r="G176" s="128"/>
      <c r="H176" s="128">
        <f t="shared" si="4"/>
        <v>0</v>
      </c>
      <c r="I176" s="129"/>
      <c r="J176" s="130">
        <f t="shared" si="5"/>
        <v>0</v>
      </c>
    </row>
    <row r="177" spans="1:10" ht="14.1" customHeight="1" x14ac:dyDescent="0.25">
      <c r="A177" s="40">
        <v>170</v>
      </c>
      <c r="B177" s="125" t="s">
        <v>426</v>
      </c>
      <c r="C177" s="126" t="s">
        <v>38</v>
      </c>
      <c r="D177" s="126" t="s">
        <v>33</v>
      </c>
      <c r="E177" s="127">
        <v>50</v>
      </c>
      <c r="F177" s="127">
        <v>15</v>
      </c>
      <c r="G177" s="128"/>
      <c r="H177" s="128">
        <f t="shared" si="4"/>
        <v>0</v>
      </c>
      <c r="I177" s="129"/>
      <c r="J177" s="130">
        <f t="shared" si="5"/>
        <v>0</v>
      </c>
    </row>
    <row r="178" spans="1:10" ht="14.1" customHeight="1" x14ac:dyDescent="0.25">
      <c r="A178" s="40">
        <v>171</v>
      </c>
      <c r="B178" s="125" t="s">
        <v>427</v>
      </c>
      <c r="C178" s="126" t="s">
        <v>22</v>
      </c>
      <c r="D178" s="126" t="s">
        <v>309</v>
      </c>
      <c r="E178" s="127">
        <v>10</v>
      </c>
      <c r="F178" s="127">
        <v>30</v>
      </c>
      <c r="G178" s="128"/>
      <c r="H178" s="128">
        <f t="shared" si="4"/>
        <v>0</v>
      </c>
      <c r="I178" s="129"/>
      <c r="J178" s="130">
        <f t="shared" si="5"/>
        <v>0</v>
      </c>
    </row>
    <row r="179" spans="1:10" ht="14.1" customHeight="1" x14ac:dyDescent="0.25">
      <c r="A179" s="40">
        <v>172</v>
      </c>
      <c r="B179" s="125" t="s">
        <v>428</v>
      </c>
      <c r="C179" s="126" t="s">
        <v>429</v>
      </c>
      <c r="D179" s="126" t="s">
        <v>33</v>
      </c>
      <c r="E179" s="127">
        <v>30</v>
      </c>
      <c r="F179" s="127">
        <v>100</v>
      </c>
      <c r="G179" s="128"/>
      <c r="H179" s="128">
        <f t="shared" si="4"/>
        <v>0</v>
      </c>
      <c r="I179" s="129"/>
      <c r="J179" s="130">
        <f t="shared" si="5"/>
        <v>0</v>
      </c>
    </row>
    <row r="180" spans="1:10" ht="14.1" customHeight="1" x14ac:dyDescent="0.25">
      <c r="A180" s="40">
        <v>173</v>
      </c>
      <c r="B180" s="125" t="s">
        <v>430</v>
      </c>
      <c r="C180" s="126" t="s">
        <v>22</v>
      </c>
      <c r="D180" s="126" t="s">
        <v>279</v>
      </c>
      <c r="E180" s="127">
        <v>10</v>
      </c>
      <c r="F180" s="127">
        <v>30</v>
      </c>
      <c r="G180" s="128"/>
      <c r="H180" s="128">
        <f t="shared" si="4"/>
        <v>0</v>
      </c>
      <c r="I180" s="129"/>
      <c r="J180" s="130">
        <f t="shared" si="5"/>
        <v>0</v>
      </c>
    </row>
    <row r="181" spans="1:10" ht="14.1" customHeight="1" x14ac:dyDescent="0.25">
      <c r="A181" s="40">
        <v>174</v>
      </c>
      <c r="B181" s="125" t="s">
        <v>431</v>
      </c>
      <c r="C181" s="126" t="s">
        <v>432</v>
      </c>
      <c r="D181" s="126" t="s">
        <v>17</v>
      </c>
      <c r="E181" s="127">
        <v>10</v>
      </c>
      <c r="F181" s="127">
        <v>50</v>
      </c>
      <c r="G181" s="128"/>
      <c r="H181" s="128">
        <f t="shared" si="4"/>
        <v>0</v>
      </c>
      <c r="I181" s="129"/>
      <c r="J181" s="130">
        <f t="shared" si="5"/>
        <v>0</v>
      </c>
    </row>
    <row r="182" spans="1:10" ht="14.1" customHeight="1" x14ac:dyDescent="0.25">
      <c r="A182" s="40">
        <v>175</v>
      </c>
      <c r="B182" s="125" t="s">
        <v>433</v>
      </c>
      <c r="C182" s="126" t="s">
        <v>47</v>
      </c>
      <c r="D182" s="126" t="s">
        <v>33</v>
      </c>
      <c r="E182" s="127">
        <v>100</v>
      </c>
      <c r="F182" s="127">
        <v>5</v>
      </c>
      <c r="G182" s="128"/>
      <c r="H182" s="128">
        <f t="shared" si="4"/>
        <v>0</v>
      </c>
      <c r="I182" s="129"/>
      <c r="J182" s="130">
        <f t="shared" si="5"/>
        <v>0</v>
      </c>
    </row>
    <row r="183" spans="1:10" ht="14.1" customHeight="1" x14ac:dyDescent="0.25">
      <c r="A183" s="40">
        <v>176</v>
      </c>
      <c r="B183" s="125" t="s">
        <v>434</v>
      </c>
      <c r="C183" s="126" t="s">
        <v>435</v>
      </c>
      <c r="D183" s="126" t="s">
        <v>17</v>
      </c>
      <c r="E183" s="127">
        <v>10</v>
      </c>
      <c r="F183" s="127">
        <v>15</v>
      </c>
      <c r="G183" s="128"/>
      <c r="H183" s="128">
        <f t="shared" si="4"/>
        <v>0</v>
      </c>
      <c r="I183" s="129"/>
      <c r="J183" s="130">
        <f t="shared" si="5"/>
        <v>0</v>
      </c>
    </row>
    <row r="184" spans="1:10" ht="14.1" customHeight="1" x14ac:dyDescent="0.25">
      <c r="A184" s="40">
        <v>177</v>
      </c>
      <c r="B184" s="125" t="s">
        <v>436</v>
      </c>
      <c r="C184" s="126" t="s">
        <v>437</v>
      </c>
      <c r="D184" s="126" t="s">
        <v>199</v>
      </c>
      <c r="E184" s="127">
        <v>1</v>
      </c>
      <c r="F184" s="127">
        <v>50</v>
      </c>
      <c r="G184" s="128"/>
      <c r="H184" s="128">
        <f t="shared" si="4"/>
        <v>0</v>
      </c>
      <c r="I184" s="129"/>
      <c r="J184" s="130">
        <f t="shared" si="5"/>
        <v>0</v>
      </c>
    </row>
    <row r="185" spans="1:10" ht="14.1" customHeight="1" x14ac:dyDescent="0.25">
      <c r="A185" s="40">
        <v>178</v>
      </c>
      <c r="B185" s="125" t="s">
        <v>438</v>
      </c>
      <c r="C185" s="126" t="s">
        <v>22</v>
      </c>
      <c r="D185" s="126" t="s">
        <v>33</v>
      </c>
      <c r="E185" s="127">
        <v>40</v>
      </c>
      <c r="F185" s="127">
        <v>30</v>
      </c>
      <c r="G185" s="128"/>
      <c r="H185" s="128">
        <f t="shared" si="4"/>
        <v>0</v>
      </c>
      <c r="I185" s="129"/>
      <c r="J185" s="130">
        <f t="shared" si="5"/>
        <v>0</v>
      </c>
    </row>
    <row r="186" spans="1:10" ht="14.1" customHeight="1" x14ac:dyDescent="0.25">
      <c r="A186" s="40">
        <v>179</v>
      </c>
      <c r="B186" s="125" t="s">
        <v>439</v>
      </c>
      <c r="C186" s="126" t="s">
        <v>38</v>
      </c>
      <c r="D186" s="126" t="s">
        <v>45</v>
      </c>
      <c r="E186" s="127">
        <v>16</v>
      </c>
      <c r="F186" s="127">
        <v>160</v>
      </c>
      <c r="G186" s="128"/>
      <c r="H186" s="128">
        <f t="shared" si="4"/>
        <v>0</v>
      </c>
      <c r="I186" s="129"/>
      <c r="J186" s="130">
        <f t="shared" si="5"/>
        <v>0</v>
      </c>
    </row>
    <row r="187" spans="1:10" ht="23.25" x14ac:dyDescent="0.25">
      <c r="A187" s="40">
        <v>180</v>
      </c>
      <c r="B187" s="125" t="s">
        <v>440</v>
      </c>
      <c r="C187" s="126" t="s">
        <v>328</v>
      </c>
      <c r="D187" s="126" t="s">
        <v>441</v>
      </c>
      <c r="E187" s="127">
        <v>16</v>
      </c>
      <c r="F187" s="127">
        <v>25</v>
      </c>
      <c r="G187" s="128"/>
      <c r="H187" s="128">
        <f t="shared" si="4"/>
        <v>0</v>
      </c>
      <c r="I187" s="129"/>
      <c r="J187" s="130">
        <f t="shared" si="5"/>
        <v>0</v>
      </c>
    </row>
    <row r="188" spans="1:10" ht="14.1" customHeight="1" x14ac:dyDescent="0.25">
      <c r="A188" s="40">
        <v>181</v>
      </c>
      <c r="B188" s="125" t="s">
        <v>442</v>
      </c>
      <c r="C188" s="126" t="s">
        <v>166</v>
      </c>
      <c r="D188" s="126" t="s">
        <v>17</v>
      </c>
      <c r="E188" s="127">
        <v>5</v>
      </c>
      <c r="F188" s="127">
        <v>2</v>
      </c>
      <c r="G188" s="128"/>
      <c r="H188" s="128">
        <f t="shared" si="4"/>
        <v>0</v>
      </c>
      <c r="I188" s="129"/>
      <c r="J188" s="130">
        <f t="shared" si="5"/>
        <v>0</v>
      </c>
    </row>
    <row r="189" spans="1:10" ht="14.1" customHeight="1" x14ac:dyDescent="0.25">
      <c r="A189" s="40">
        <v>182</v>
      </c>
      <c r="B189" s="125" t="s">
        <v>443</v>
      </c>
      <c r="C189" s="126" t="s">
        <v>444</v>
      </c>
      <c r="D189" s="126" t="s">
        <v>17</v>
      </c>
      <c r="E189" s="127">
        <v>5</v>
      </c>
      <c r="F189" s="127">
        <v>2</v>
      </c>
      <c r="G189" s="128"/>
      <c r="H189" s="128">
        <f t="shared" si="4"/>
        <v>0</v>
      </c>
      <c r="I189" s="129"/>
      <c r="J189" s="130">
        <f t="shared" si="5"/>
        <v>0</v>
      </c>
    </row>
    <row r="190" spans="1:10" ht="14.1" customHeight="1" x14ac:dyDescent="0.25">
      <c r="A190" s="40">
        <v>183</v>
      </c>
      <c r="B190" s="125" t="s">
        <v>445</v>
      </c>
      <c r="C190" s="126" t="s">
        <v>166</v>
      </c>
      <c r="D190" s="126" t="s">
        <v>17</v>
      </c>
      <c r="E190" s="127">
        <v>5</v>
      </c>
      <c r="F190" s="127">
        <v>5</v>
      </c>
      <c r="G190" s="128"/>
      <c r="H190" s="128">
        <f t="shared" si="4"/>
        <v>0</v>
      </c>
      <c r="I190" s="129"/>
      <c r="J190" s="130">
        <f t="shared" si="5"/>
        <v>0</v>
      </c>
    </row>
    <row r="191" spans="1:10" ht="14.1" customHeight="1" x14ac:dyDescent="0.25">
      <c r="A191" s="40">
        <v>184</v>
      </c>
      <c r="B191" s="125" t="s">
        <v>446</v>
      </c>
      <c r="C191" s="126" t="s">
        <v>211</v>
      </c>
      <c r="D191" s="126" t="s">
        <v>33</v>
      </c>
      <c r="E191" s="127">
        <v>20</v>
      </c>
      <c r="F191" s="127">
        <v>30</v>
      </c>
      <c r="G191" s="128"/>
      <c r="H191" s="128">
        <f t="shared" si="4"/>
        <v>0</v>
      </c>
      <c r="I191" s="129"/>
      <c r="J191" s="130">
        <f t="shared" si="5"/>
        <v>0</v>
      </c>
    </row>
    <row r="192" spans="1:10" ht="14.1" customHeight="1" x14ac:dyDescent="0.25">
      <c r="A192" s="40">
        <v>185</v>
      </c>
      <c r="B192" s="125" t="s">
        <v>447</v>
      </c>
      <c r="C192" s="126" t="s">
        <v>198</v>
      </c>
      <c r="D192" s="126" t="s">
        <v>225</v>
      </c>
      <c r="E192" s="127">
        <v>1</v>
      </c>
      <c r="F192" s="127">
        <v>100</v>
      </c>
      <c r="G192" s="128"/>
      <c r="H192" s="128">
        <f t="shared" si="4"/>
        <v>0</v>
      </c>
      <c r="I192" s="129"/>
      <c r="J192" s="130">
        <f t="shared" si="5"/>
        <v>0</v>
      </c>
    </row>
    <row r="193" spans="1:10" ht="14.1" customHeight="1" x14ac:dyDescent="0.25">
      <c r="A193" s="40">
        <v>186</v>
      </c>
      <c r="B193" s="125" t="s">
        <v>448</v>
      </c>
      <c r="C193" s="126" t="s">
        <v>449</v>
      </c>
      <c r="D193" s="126" t="s">
        <v>450</v>
      </c>
      <c r="E193" s="127">
        <v>10</v>
      </c>
      <c r="F193" s="127">
        <v>40</v>
      </c>
      <c r="G193" s="128"/>
      <c r="H193" s="128">
        <f t="shared" si="4"/>
        <v>0</v>
      </c>
      <c r="I193" s="129"/>
      <c r="J193" s="130">
        <f t="shared" si="5"/>
        <v>0</v>
      </c>
    </row>
    <row r="194" spans="1:10" ht="14.1" customHeight="1" x14ac:dyDescent="0.25">
      <c r="A194" s="40">
        <v>187</v>
      </c>
      <c r="B194" s="125" t="s">
        <v>451</v>
      </c>
      <c r="C194" s="126" t="s">
        <v>211</v>
      </c>
      <c r="D194" s="126" t="s">
        <v>27</v>
      </c>
      <c r="E194" s="127">
        <v>30</v>
      </c>
      <c r="F194" s="127">
        <v>200</v>
      </c>
      <c r="G194" s="128"/>
      <c r="H194" s="128">
        <f t="shared" si="4"/>
        <v>0</v>
      </c>
      <c r="I194" s="129"/>
      <c r="J194" s="130">
        <f t="shared" si="5"/>
        <v>0</v>
      </c>
    </row>
    <row r="195" spans="1:10" ht="14.1" customHeight="1" x14ac:dyDescent="0.25">
      <c r="A195" s="40">
        <v>188</v>
      </c>
      <c r="B195" s="125" t="s">
        <v>452</v>
      </c>
      <c r="C195" s="126" t="s">
        <v>124</v>
      </c>
      <c r="D195" s="126" t="s">
        <v>27</v>
      </c>
      <c r="E195" s="127">
        <v>30</v>
      </c>
      <c r="F195" s="127">
        <v>300</v>
      </c>
      <c r="G195" s="128"/>
      <c r="H195" s="128">
        <f t="shared" si="4"/>
        <v>0</v>
      </c>
      <c r="I195" s="129"/>
      <c r="J195" s="130">
        <f t="shared" si="5"/>
        <v>0</v>
      </c>
    </row>
    <row r="196" spans="1:10" ht="14.1" customHeight="1" x14ac:dyDescent="0.25">
      <c r="A196" s="40">
        <v>189</v>
      </c>
      <c r="B196" s="125" t="s">
        <v>453</v>
      </c>
      <c r="C196" s="126" t="s">
        <v>454</v>
      </c>
      <c r="D196" s="126" t="s">
        <v>208</v>
      </c>
      <c r="E196" s="127">
        <v>1</v>
      </c>
      <c r="F196" s="127">
        <v>120</v>
      </c>
      <c r="G196" s="128"/>
      <c r="H196" s="128">
        <f t="shared" si="4"/>
        <v>0</v>
      </c>
      <c r="I196" s="129"/>
      <c r="J196" s="130">
        <f t="shared" si="5"/>
        <v>0</v>
      </c>
    </row>
    <row r="197" spans="1:10" ht="14.1" customHeight="1" x14ac:dyDescent="0.25">
      <c r="A197" s="40">
        <v>190</v>
      </c>
      <c r="B197" s="125" t="s">
        <v>455</v>
      </c>
      <c r="C197" s="126" t="s">
        <v>44</v>
      </c>
      <c r="D197" s="126" t="s">
        <v>33</v>
      </c>
      <c r="E197" s="127">
        <v>20</v>
      </c>
      <c r="F197" s="127">
        <v>20</v>
      </c>
      <c r="G197" s="128"/>
      <c r="H197" s="128">
        <f t="shared" si="4"/>
        <v>0</v>
      </c>
      <c r="I197" s="129"/>
      <c r="J197" s="130">
        <f t="shared" si="5"/>
        <v>0</v>
      </c>
    </row>
    <row r="198" spans="1:10" ht="14.1" customHeight="1" x14ac:dyDescent="0.25">
      <c r="A198" s="40">
        <v>191</v>
      </c>
      <c r="B198" s="125" t="s">
        <v>456</v>
      </c>
      <c r="C198" s="126" t="s">
        <v>68</v>
      </c>
      <c r="D198" s="126" t="s">
        <v>17</v>
      </c>
      <c r="E198" s="127">
        <v>5</v>
      </c>
      <c r="F198" s="127">
        <v>10</v>
      </c>
      <c r="G198" s="128"/>
      <c r="H198" s="128">
        <f t="shared" si="4"/>
        <v>0</v>
      </c>
      <c r="I198" s="129"/>
      <c r="J198" s="130">
        <f t="shared" si="5"/>
        <v>0</v>
      </c>
    </row>
    <row r="199" spans="1:10" ht="14.1" customHeight="1" x14ac:dyDescent="0.25">
      <c r="A199" s="40">
        <v>192</v>
      </c>
      <c r="B199" s="125" t="s">
        <v>457</v>
      </c>
      <c r="C199" s="126" t="s">
        <v>166</v>
      </c>
      <c r="D199" s="126" t="s">
        <v>17</v>
      </c>
      <c r="E199" s="127">
        <v>10</v>
      </c>
      <c r="F199" s="127">
        <v>20</v>
      </c>
      <c r="G199" s="128"/>
      <c r="H199" s="128">
        <f t="shared" si="4"/>
        <v>0</v>
      </c>
      <c r="I199" s="129"/>
      <c r="J199" s="130">
        <f t="shared" si="5"/>
        <v>0</v>
      </c>
    </row>
    <row r="200" spans="1:10" ht="14.1" customHeight="1" x14ac:dyDescent="0.25">
      <c r="A200" s="40">
        <v>193</v>
      </c>
      <c r="B200" s="125" t="s">
        <v>458</v>
      </c>
      <c r="C200" s="126" t="s">
        <v>22</v>
      </c>
      <c r="D200" s="126" t="s">
        <v>30</v>
      </c>
      <c r="E200" s="127">
        <v>1</v>
      </c>
      <c r="F200" s="127">
        <v>50</v>
      </c>
      <c r="G200" s="128"/>
      <c r="H200" s="128">
        <f t="shared" ref="H200:H263" si="6">G200*F200</f>
        <v>0</v>
      </c>
      <c r="I200" s="129"/>
      <c r="J200" s="130">
        <f t="shared" ref="J200:J263" si="7">ROUND(H200*(1+I200),2)</f>
        <v>0</v>
      </c>
    </row>
    <row r="201" spans="1:10" ht="14.1" customHeight="1" x14ac:dyDescent="0.25">
      <c r="A201" s="40">
        <v>194</v>
      </c>
      <c r="B201" s="125" t="s">
        <v>459</v>
      </c>
      <c r="C201" s="126" t="s">
        <v>460</v>
      </c>
      <c r="D201" s="126" t="s">
        <v>153</v>
      </c>
      <c r="E201" s="127">
        <v>30</v>
      </c>
      <c r="F201" s="127">
        <v>1</v>
      </c>
      <c r="G201" s="128"/>
      <c r="H201" s="128">
        <f t="shared" si="6"/>
        <v>0</v>
      </c>
      <c r="I201" s="44"/>
      <c r="J201" s="130">
        <f t="shared" si="7"/>
        <v>0</v>
      </c>
    </row>
    <row r="202" spans="1:10" ht="14.1" customHeight="1" x14ac:dyDescent="0.25">
      <c r="A202" s="40">
        <v>195</v>
      </c>
      <c r="B202" s="125" t="s">
        <v>461</v>
      </c>
      <c r="C202" s="126" t="s">
        <v>462</v>
      </c>
      <c r="D202" s="126" t="s">
        <v>33</v>
      </c>
      <c r="E202" s="127">
        <v>60</v>
      </c>
      <c r="F202" s="127">
        <v>200</v>
      </c>
      <c r="G202" s="128"/>
      <c r="H202" s="128">
        <f t="shared" si="6"/>
        <v>0</v>
      </c>
      <c r="I202" s="129"/>
      <c r="J202" s="130">
        <f t="shared" si="7"/>
        <v>0</v>
      </c>
    </row>
    <row r="203" spans="1:10" ht="14.1" customHeight="1" x14ac:dyDescent="0.25">
      <c r="A203" s="40">
        <v>196</v>
      </c>
      <c r="B203" s="125" t="s">
        <v>463</v>
      </c>
      <c r="C203" s="126" t="s">
        <v>464</v>
      </c>
      <c r="D203" s="126" t="s">
        <v>208</v>
      </c>
      <c r="E203" s="127">
        <v>1</v>
      </c>
      <c r="F203" s="127">
        <v>2</v>
      </c>
      <c r="G203" s="128"/>
      <c r="H203" s="128">
        <f t="shared" si="6"/>
        <v>0</v>
      </c>
      <c r="I203" s="129"/>
      <c r="J203" s="130">
        <f t="shared" si="7"/>
        <v>0</v>
      </c>
    </row>
    <row r="204" spans="1:10" ht="14.1" customHeight="1" x14ac:dyDescent="0.25">
      <c r="A204" s="40">
        <v>197</v>
      </c>
      <c r="B204" s="125" t="s">
        <v>465</v>
      </c>
      <c r="C204" s="126" t="s">
        <v>124</v>
      </c>
      <c r="D204" s="126" t="s">
        <v>27</v>
      </c>
      <c r="E204" s="127">
        <v>28</v>
      </c>
      <c r="F204" s="127">
        <v>100</v>
      </c>
      <c r="G204" s="128"/>
      <c r="H204" s="128">
        <f t="shared" si="6"/>
        <v>0</v>
      </c>
      <c r="I204" s="129"/>
      <c r="J204" s="130">
        <f t="shared" si="7"/>
        <v>0</v>
      </c>
    </row>
    <row r="205" spans="1:10" ht="23.25" x14ac:dyDescent="0.25">
      <c r="A205" s="40">
        <v>198</v>
      </c>
      <c r="B205" s="125" t="s">
        <v>466</v>
      </c>
      <c r="C205" s="126" t="s">
        <v>425</v>
      </c>
      <c r="D205" s="126" t="s">
        <v>441</v>
      </c>
      <c r="E205" s="127">
        <v>1</v>
      </c>
      <c r="F205" s="127">
        <v>20</v>
      </c>
      <c r="G205" s="128"/>
      <c r="H205" s="128">
        <f t="shared" si="6"/>
        <v>0</v>
      </c>
      <c r="I205" s="129"/>
      <c r="J205" s="130">
        <f t="shared" si="7"/>
        <v>0</v>
      </c>
    </row>
    <row r="206" spans="1:10" ht="14.1" customHeight="1" x14ac:dyDescent="0.25">
      <c r="A206" s="40">
        <v>199</v>
      </c>
      <c r="B206" s="125" t="s">
        <v>467</v>
      </c>
      <c r="C206" s="126" t="s">
        <v>22</v>
      </c>
      <c r="D206" s="126" t="s">
        <v>45</v>
      </c>
      <c r="E206" s="127">
        <v>50</v>
      </c>
      <c r="F206" s="127">
        <v>50</v>
      </c>
      <c r="G206" s="128"/>
      <c r="H206" s="128">
        <f t="shared" si="6"/>
        <v>0</v>
      </c>
      <c r="I206" s="129"/>
      <c r="J206" s="130">
        <f t="shared" si="7"/>
        <v>0</v>
      </c>
    </row>
    <row r="207" spans="1:10" ht="14.1" customHeight="1" x14ac:dyDescent="0.25">
      <c r="A207" s="40">
        <v>200</v>
      </c>
      <c r="B207" s="125" t="s">
        <v>468</v>
      </c>
      <c r="C207" s="126" t="s">
        <v>211</v>
      </c>
      <c r="D207" s="126" t="s">
        <v>27</v>
      </c>
      <c r="E207" s="127">
        <v>30</v>
      </c>
      <c r="F207" s="127">
        <v>100</v>
      </c>
      <c r="G207" s="128"/>
      <c r="H207" s="128">
        <f t="shared" si="6"/>
        <v>0</v>
      </c>
      <c r="I207" s="129"/>
      <c r="J207" s="130">
        <f t="shared" si="7"/>
        <v>0</v>
      </c>
    </row>
    <row r="208" spans="1:10" ht="14.1" customHeight="1" x14ac:dyDescent="0.25">
      <c r="A208" s="40">
        <v>201</v>
      </c>
      <c r="B208" s="125" t="s">
        <v>469</v>
      </c>
      <c r="C208" s="126" t="s">
        <v>205</v>
      </c>
      <c r="D208" s="126" t="s">
        <v>27</v>
      </c>
      <c r="E208" s="127">
        <v>28</v>
      </c>
      <c r="F208" s="127">
        <v>10</v>
      </c>
      <c r="G208" s="128"/>
      <c r="H208" s="128">
        <f t="shared" si="6"/>
        <v>0</v>
      </c>
      <c r="I208" s="129"/>
      <c r="J208" s="130">
        <f t="shared" si="7"/>
        <v>0</v>
      </c>
    </row>
    <row r="209" spans="1:10" ht="14.1" customHeight="1" x14ac:dyDescent="0.25">
      <c r="A209" s="40">
        <v>202</v>
      </c>
      <c r="B209" s="125" t="s">
        <v>470</v>
      </c>
      <c r="C209" s="126" t="s">
        <v>471</v>
      </c>
      <c r="D209" s="126" t="s">
        <v>208</v>
      </c>
      <c r="E209" s="127">
        <v>1</v>
      </c>
      <c r="F209" s="127">
        <v>170</v>
      </c>
      <c r="G209" s="128"/>
      <c r="H209" s="128">
        <f t="shared" si="6"/>
        <v>0</v>
      </c>
      <c r="I209" s="129"/>
      <c r="J209" s="130">
        <f t="shared" si="7"/>
        <v>0</v>
      </c>
    </row>
    <row r="210" spans="1:10" ht="23.25" x14ac:dyDescent="0.25">
      <c r="A210" s="40">
        <v>203</v>
      </c>
      <c r="B210" s="125" t="s">
        <v>472</v>
      </c>
      <c r="C210" s="126" t="s">
        <v>22</v>
      </c>
      <c r="D210" s="126" t="s">
        <v>25</v>
      </c>
      <c r="E210" s="127">
        <v>10</v>
      </c>
      <c r="F210" s="127">
        <v>1300</v>
      </c>
      <c r="G210" s="128"/>
      <c r="H210" s="128">
        <f t="shared" si="6"/>
        <v>0</v>
      </c>
      <c r="I210" s="129"/>
      <c r="J210" s="130">
        <f t="shared" si="7"/>
        <v>0</v>
      </c>
    </row>
    <row r="211" spans="1:10" ht="14.1" customHeight="1" x14ac:dyDescent="0.25">
      <c r="A211" s="40">
        <v>204</v>
      </c>
      <c r="B211" s="125" t="s">
        <v>473</v>
      </c>
      <c r="C211" s="133" t="s">
        <v>474</v>
      </c>
      <c r="D211" s="134" t="s">
        <v>222</v>
      </c>
      <c r="E211" s="127">
        <v>1</v>
      </c>
      <c r="F211" s="127">
        <v>5</v>
      </c>
      <c r="G211" s="128"/>
      <c r="H211" s="128">
        <f t="shared" si="6"/>
        <v>0</v>
      </c>
      <c r="I211" s="135"/>
      <c r="J211" s="130">
        <f t="shared" si="7"/>
        <v>0</v>
      </c>
    </row>
    <row r="212" spans="1:10" ht="14.1" customHeight="1" x14ac:dyDescent="0.25">
      <c r="A212" s="40">
        <v>205</v>
      </c>
      <c r="B212" s="125" t="s">
        <v>475</v>
      </c>
      <c r="C212" s="126" t="s">
        <v>166</v>
      </c>
      <c r="D212" s="126" t="s">
        <v>17</v>
      </c>
      <c r="E212" s="127">
        <v>5</v>
      </c>
      <c r="F212" s="127">
        <v>4</v>
      </c>
      <c r="G212" s="128"/>
      <c r="H212" s="128">
        <f t="shared" si="6"/>
        <v>0</v>
      </c>
      <c r="I212" s="129"/>
      <c r="J212" s="130">
        <f t="shared" si="7"/>
        <v>0</v>
      </c>
    </row>
    <row r="213" spans="1:10" ht="14.1" customHeight="1" x14ac:dyDescent="0.25">
      <c r="A213" s="40">
        <v>206</v>
      </c>
      <c r="B213" s="125" t="s">
        <v>476</v>
      </c>
      <c r="C213" s="126" t="s">
        <v>38</v>
      </c>
      <c r="D213" s="126" t="s">
        <v>27</v>
      </c>
      <c r="E213" s="127">
        <v>14</v>
      </c>
      <c r="F213" s="127">
        <v>20</v>
      </c>
      <c r="G213" s="128"/>
      <c r="H213" s="128">
        <f t="shared" si="6"/>
        <v>0</v>
      </c>
      <c r="I213" s="129"/>
      <c r="J213" s="130">
        <f t="shared" si="7"/>
        <v>0</v>
      </c>
    </row>
    <row r="214" spans="1:10" ht="14.1" customHeight="1" x14ac:dyDescent="0.25">
      <c r="A214" s="40">
        <v>207</v>
      </c>
      <c r="B214" s="125" t="s">
        <v>477</v>
      </c>
      <c r="C214" s="126" t="s">
        <v>166</v>
      </c>
      <c r="D214" s="126" t="s">
        <v>17</v>
      </c>
      <c r="E214" s="127">
        <v>5</v>
      </c>
      <c r="F214" s="127">
        <v>3</v>
      </c>
      <c r="G214" s="128"/>
      <c r="H214" s="128">
        <f t="shared" si="6"/>
        <v>0</v>
      </c>
      <c r="I214" s="129"/>
      <c r="J214" s="130">
        <f t="shared" si="7"/>
        <v>0</v>
      </c>
    </row>
    <row r="215" spans="1:10" ht="14.1" customHeight="1" x14ac:dyDescent="0.25">
      <c r="A215" s="40">
        <v>208</v>
      </c>
      <c r="B215" s="125" t="s">
        <v>478</v>
      </c>
      <c r="C215" s="126" t="s">
        <v>257</v>
      </c>
      <c r="D215" s="126" t="s">
        <v>185</v>
      </c>
      <c r="E215" s="127">
        <v>38</v>
      </c>
      <c r="F215" s="127">
        <v>30</v>
      </c>
      <c r="G215" s="128"/>
      <c r="H215" s="128">
        <f t="shared" si="6"/>
        <v>0</v>
      </c>
      <c r="I215" s="129"/>
      <c r="J215" s="130">
        <f t="shared" si="7"/>
        <v>0</v>
      </c>
    </row>
    <row r="216" spans="1:10" ht="14.1" customHeight="1" x14ac:dyDescent="0.25">
      <c r="A216" s="40">
        <v>209</v>
      </c>
      <c r="B216" s="125" t="s">
        <v>479</v>
      </c>
      <c r="C216" s="126" t="s">
        <v>224</v>
      </c>
      <c r="D216" s="126" t="s">
        <v>199</v>
      </c>
      <c r="E216" s="127">
        <v>30</v>
      </c>
      <c r="F216" s="127">
        <v>40</v>
      </c>
      <c r="G216" s="128"/>
      <c r="H216" s="128">
        <f t="shared" si="6"/>
        <v>0</v>
      </c>
      <c r="I216" s="129"/>
      <c r="J216" s="130">
        <f t="shared" si="7"/>
        <v>0</v>
      </c>
    </row>
    <row r="217" spans="1:10" ht="14.1" customHeight="1" x14ac:dyDescent="0.25">
      <c r="A217" s="40">
        <v>210</v>
      </c>
      <c r="B217" s="125" t="s">
        <v>480</v>
      </c>
      <c r="C217" s="126" t="s">
        <v>224</v>
      </c>
      <c r="D217" s="126" t="s">
        <v>199</v>
      </c>
      <c r="E217" s="127">
        <v>30</v>
      </c>
      <c r="F217" s="127">
        <v>220</v>
      </c>
      <c r="G217" s="128"/>
      <c r="H217" s="128">
        <f t="shared" si="6"/>
        <v>0</v>
      </c>
      <c r="I217" s="129"/>
      <c r="J217" s="130">
        <f t="shared" si="7"/>
        <v>0</v>
      </c>
    </row>
    <row r="218" spans="1:10" ht="14.1" customHeight="1" x14ac:dyDescent="0.25">
      <c r="A218" s="40">
        <v>211</v>
      </c>
      <c r="B218" s="125" t="s">
        <v>481</v>
      </c>
      <c r="C218" s="126" t="s">
        <v>22</v>
      </c>
      <c r="D218" s="126" t="s">
        <v>30</v>
      </c>
      <c r="E218" s="127">
        <v>30</v>
      </c>
      <c r="F218" s="127">
        <v>300</v>
      </c>
      <c r="G218" s="128"/>
      <c r="H218" s="128">
        <f t="shared" si="6"/>
        <v>0</v>
      </c>
      <c r="I218" s="129"/>
      <c r="J218" s="130">
        <f t="shared" si="7"/>
        <v>0</v>
      </c>
    </row>
    <row r="219" spans="1:10" ht="14.1" customHeight="1" x14ac:dyDescent="0.25">
      <c r="A219" s="40">
        <v>212</v>
      </c>
      <c r="B219" s="125" t="s">
        <v>482</v>
      </c>
      <c r="C219" s="126" t="s">
        <v>483</v>
      </c>
      <c r="D219" s="126" t="s">
        <v>27</v>
      </c>
      <c r="E219" s="127">
        <v>30</v>
      </c>
      <c r="F219" s="127">
        <v>10</v>
      </c>
      <c r="G219" s="128"/>
      <c r="H219" s="128">
        <f t="shared" si="6"/>
        <v>0</v>
      </c>
      <c r="I219" s="129"/>
      <c r="J219" s="130">
        <f t="shared" si="7"/>
        <v>0</v>
      </c>
    </row>
    <row r="220" spans="1:10" ht="14.1" customHeight="1" x14ac:dyDescent="0.25">
      <c r="A220" s="40">
        <v>213</v>
      </c>
      <c r="B220" s="125" t="s">
        <v>484</v>
      </c>
      <c r="C220" s="126" t="s">
        <v>485</v>
      </c>
      <c r="D220" s="126" t="s">
        <v>27</v>
      </c>
      <c r="E220" s="127">
        <v>30</v>
      </c>
      <c r="F220" s="127">
        <v>10</v>
      </c>
      <c r="G220" s="128"/>
      <c r="H220" s="128">
        <f t="shared" si="6"/>
        <v>0</v>
      </c>
      <c r="I220" s="129"/>
      <c r="J220" s="130">
        <f t="shared" si="7"/>
        <v>0</v>
      </c>
    </row>
    <row r="221" spans="1:10" ht="14.1" customHeight="1" x14ac:dyDescent="0.25">
      <c r="A221" s="40">
        <v>214</v>
      </c>
      <c r="B221" s="125" t="s">
        <v>486</v>
      </c>
      <c r="C221" s="126" t="s">
        <v>460</v>
      </c>
      <c r="D221" s="126" t="s">
        <v>487</v>
      </c>
      <c r="E221" s="127">
        <v>30</v>
      </c>
      <c r="F221" s="127">
        <v>20</v>
      </c>
      <c r="G221" s="128"/>
      <c r="H221" s="128">
        <f t="shared" si="6"/>
        <v>0</v>
      </c>
      <c r="I221" s="129"/>
      <c r="J221" s="130">
        <f t="shared" si="7"/>
        <v>0</v>
      </c>
    </row>
    <row r="222" spans="1:10" ht="14.1" customHeight="1" x14ac:dyDescent="0.25">
      <c r="A222" s="40">
        <v>215</v>
      </c>
      <c r="B222" s="125" t="s">
        <v>486</v>
      </c>
      <c r="C222" s="126" t="s">
        <v>260</v>
      </c>
      <c r="D222" s="126" t="s">
        <v>208</v>
      </c>
      <c r="E222" s="127">
        <v>1</v>
      </c>
      <c r="F222" s="127">
        <v>5</v>
      </c>
      <c r="G222" s="128"/>
      <c r="H222" s="128">
        <f t="shared" si="6"/>
        <v>0</v>
      </c>
      <c r="I222" s="129"/>
      <c r="J222" s="130">
        <f t="shared" si="7"/>
        <v>0</v>
      </c>
    </row>
    <row r="223" spans="1:10" ht="14.1" customHeight="1" x14ac:dyDescent="0.25">
      <c r="A223" s="40">
        <v>216</v>
      </c>
      <c r="B223" s="125" t="s">
        <v>488</v>
      </c>
      <c r="C223" s="126" t="s">
        <v>44</v>
      </c>
      <c r="D223" s="126" t="s">
        <v>27</v>
      </c>
      <c r="E223" s="127">
        <v>56</v>
      </c>
      <c r="F223" s="127">
        <v>15</v>
      </c>
      <c r="G223" s="128"/>
      <c r="H223" s="128">
        <f t="shared" si="6"/>
        <v>0</v>
      </c>
      <c r="I223" s="129"/>
      <c r="J223" s="130">
        <f t="shared" si="7"/>
        <v>0</v>
      </c>
    </row>
    <row r="224" spans="1:10" ht="14.1" customHeight="1" x14ac:dyDescent="0.25">
      <c r="A224" s="40">
        <v>217</v>
      </c>
      <c r="B224" s="125" t="s">
        <v>489</v>
      </c>
      <c r="C224" s="126" t="s">
        <v>174</v>
      </c>
      <c r="D224" s="126" t="s">
        <v>279</v>
      </c>
      <c r="E224" s="127">
        <v>10</v>
      </c>
      <c r="F224" s="127">
        <v>2</v>
      </c>
      <c r="G224" s="128"/>
      <c r="H224" s="128">
        <f t="shared" si="6"/>
        <v>0</v>
      </c>
      <c r="I224" s="129"/>
      <c r="J224" s="130">
        <f t="shared" si="7"/>
        <v>0</v>
      </c>
    </row>
    <row r="225" spans="1:10" ht="14.1" customHeight="1" x14ac:dyDescent="0.25">
      <c r="A225" s="40">
        <v>218</v>
      </c>
      <c r="B225" s="125" t="s">
        <v>490</v>
      </c>
      <c r="C225" s="126" t="s">
        <v>44</v>
      </c>
      <c r="D225" s="126" t="s">
        <v>491</v>
      </c>
      <c r="E225" s="127">
        <v>30</v>
      </c>
      <c r="F225" s="127">
        <v>40</v>
      </c>
      <c r="G225" s="128"/>
      <c r="H225" s="128">
        <f t="shared" si="6"/>
        <v>0</v>
      </c>
      <c r="I225" s="129"/>
      <c r="J225" s="130">
        <f t="shared" si="7"/>
        <v>0</v>
      </c>
    </row>
    <row r="226" spans="1:10" ht="14.1" customHeight="1" x14ac:dyDescent="0.25">
      <c r="A226" s="40">
        <v>219</v>
      </c>
      <c r="B226" s="125" t="s">
        <v>492</v>
      </c>
      <c r="C226" s="126" t="s">
        <v>44</v>
      </c>
      <c r="D226" s="126" t="s">
        <v>309</v>
      </c>
      <c r="E226" s="127">
        <v>30</v>
      </c>
      <c r="F226" s="127">
        <v>50</v>
      </c>
      <c r="G226" s="128"/>
      <c r="H226" s="128">
        <f t="shared" si="6"/>
        <v>0</v>
      </c>
      <c r="I226" s="129"/>
      <c r="J226" s="130">
        <f t="shared" si="7"/>
        <v>0</v>
      </c>
    </row>
    <row r="227" spans="1:10" ht="14.1" customHeight="1" x14ac:dyDescent="0.25">
      <c r="A227" s="40">
        <v>220</v>
      </c>
      <c r="B227" s="125" t="s">
        <v>493</v>
      </c>
      <c r="C227" s="126" t="s">
        <v>494</v>
      </c>
      <c r="D227" s="126" t="s">
        <v>17</v>
      </c>
      <c r="E227" s="127">
        <v>10</v>
      </c>
      <c r="F227" s="127">
        <v>180</v>
      </c>
      <c r="G227" s="128"/>
      <c r="H227" s="128">
        <f t="shared" si="6"/>
        <v>0</v>
      </c>
      <c r="I227" s="129"/>
      <c r="J227" s="130">
        <f t="shared" si="7"/>
        <v>0</v>
      </c>
    </row>
    <row r="228" spans="1:10" ht="14.1" customHeight="1" x14ac:dyDescent="0.25">
      <c r="A228" s="40">
        <v>221</v>
      </c>
      <c r="B228" s="125" t="s">
        <v>495</v>
      </c>
      <c r="C228" s="126" t="s">
        <v>496</v>
      </c>
      <c r="D228" s="126" t="s">
        <v>33</v>
      </c>
      <c r="E228" s="127">
        <v>60</v>
      </c>
      <c r="F228" s="127">
        <v>100</v>
      </c>
      <c r="G228" s="128"/>
      <c r="H228" s="128">
        <f t="shared" si="6"/>
        <v>0</v>
      </c>
      <c r="I228" s="129"/>
      <c r="J228" s="130">
        <f t="shared" si="7"/>
        <v>0</v>
      </c>
    </row>
    <row r="229" spans="1:10" ht="14.1" customHeight="1" x14ac:dyDescent="0.25">
      <c r="A229" s="40">
        <v>222</v>
      </c>
      <c r="B229" s="125" t="s">
        <v>497</v>
      </c>
      <c r="C229" s="126" t="s">
        <v>22</v>
      </c>
      <c r="D229" s="126" t="s">
        <v>215</v>
      </c>
      <c r="E229" s="127">
        <v>500</v>
      </c>
      <c r="F229" s="127">
        <v>160</v>
      </c>
      <c r="G229" s="128"/>
      <c r="H229" s="128">
        <f t="shared" si="6"/>
        <v>0</v>
      </c>
      <c r="I229" s="129"/>
      <c r="J229" s="130">
        <f t="shared" si="7"/>
        <v>0</v>
      </c>
    </row>
    <row r="230" spans="1:10" ht="14.1" customHeight="1" x14ac:dyDescent="0.25">
      <c r="A230" s="40">
        <v>223</v>
      </c>
      <c r="B230" s="125" t="s">
        <v>498</v>
      </c>
      <c r="C230" s="126" t="s">
        <v>22</v>
      </c>
      <c r="D230" s="126" t="s">
        <v>17</v>
      </c>
      <c r="E230" s="127">
        <v>5</v>
      </c>
      <c r="F230" s="127">
        <v>50</v>
      </c>
      <c r="G230" s="128"/>
      <c r="H230" s="128">
        <f t="shared" si="6"/>
        <v>0</v>
      </c>
      <c r="I230" s="129"/>
      <c r="J230" s="130">
        <f t="shared" si="7"/>
        <v>0</v>
      </c>
    </row>
    <row r="231" spans="1:10" ht="14.1" customHeight="1" x14ac:dyDescent="0.25">
      <c r="A231" s="40">
        <v>224</v>
      </c>
      <c r="B231" s="125" t="s">
        <v>499</v>
      </c>
      <c r="C231" s="126" t="s">
        <v>500</v>
      </c>
      <c r="D231" s="126" t="s">
        <v>30</v>
      </c>
      <c r="E231" s="127">
        <v>1</v>
      </c>
      <c r="F231" s="127">
        <v>70</v>
      </c>
      <c r="G231" s="128"/>
      <c r="H231" s="128">
        <f t="shared" si="6"/>
        <v>0</v>
      </c>
      <c r="I231" s="129"/>
      <c r="J231" s="130">
        <f t="shared" si="7"/>
        <v>0</v>
      </c>
    </row>
    <row r="232" spans="1:10" ht="14.1" customHeight="1" x14ac:dyDescent="0.25">
      <c r="A232" s="40">
        <v>225</v>
      </c>
      <c r="B232" s="125" t="s">
        <v>501</v>
      </c>
      <c r="C232" s="126" t="s">
        <v>502</v>
      </c>
      <c r="D232" s="126" t="s">
        <v>27</v>
      </c>
      <c r="E232" s="127">
        <v>60</v>
      </c>
      <c r="F232" s="127">
        <v>40</v>
      </c>
      <c r="G232" s="128"/>
      <c r="H232" s="128">
        <f t="shared" si="6"/>
        <v>0</v>
      </c>
      <c r="I232" s="129"/>
      <c r="J232" s="130">
        <f t="shared" si="7"/>
        <v>0</v>
      </c>
    </row>
    <row r="233" spans="1:10" ht="14.1" customHeight="1" x14ac:dyDescent="0.25">
      <c r="A233" s="40">
        <v>226</v>
      </c>
      <c r="B233" s="125" t="s">
        <v>503</v>
      </c>
      <c r="C233" s="126" t="s">
        <v>504</v>
      </c>
      <c r="D233" s="126" t="s">
        <v>17</v>
      </c>
      <c r="E233" s="127">
        <v>1</v>
      </c>
      <c r="F233" s="127">
        <v>150</v>
      </c>
      <c r="G233" s="128"/>
      <c r="H233" s="128">
        <f t="shared" si="6"/>
        <v>0</v>
      </c>
      <c r="I233" s="129"/>
      <c r="J233" s="130">
        <f t="shared" si="7"/>
        <v>0</v>
      </c>
    </row>
    <row r="234" spans="1:10" ht="14.1" customHeight="1" x14ac:dyDescent="0.25">
      <c r="A234" s="40">
        <v>227</v>
      </c>
      <c r="B234" s="125" t="s">
        <v>505</v>
      </c>
      <c r="C234" s="126" t="s">
        <v>506</v>
      </c>
      <c r="D234" s="126" t="s">
        <v>17</v>
      </c>
      <c r="E234" s="127">
        <v>10</v>
      </c>
      <c r="F234" s="127">
        <v>10</v>
      </c>
      <c r="G234" s="128"/>
      <c r="H234" s="128">
        <f t="shared" si="6"/>
        <v>0</v>
      </c>
      <c r="I234" s="129"/>
      <c r="J234" s="130">
        <f t="shared" si="7"/>
        <v>0</v>
      </c>
    </row>
    <row r="235" spans="1:10" ht="14.1" customHeight="1" x14ac:dyDescent="0.25">
      <c r="A235" s="40">
        <v>228</v>
      </c>
      <c r="B235" s="125" t="s">
        <v>507</v>
      </c>
      <c r="C235" s="126" t="s">
        <v>508</v>
      </c>
      <c r="D235" s="126" t="s">
        <v>17</v>
      </c>
      <c r="E235" s="127">
        <v>10</v>
      </c>
      <c r="F235" s="127">
        <v>12</v>
      </c>
      <c r="G235" s="128"/>
      <c r="H235" s="128">
        <f t="shared" si="6"/>
        <v>0</v>
      </c>
      <c r="I235" s="129"/>
      <c r="J235" s="130">
        <f t="shared" si="7"/>
        <v>0</v>
      </c>
    </row>
    <row r="236" spans="1:10" ht="14.1" customHeight="1" x14ac:dyDescent="0.25">
      <c r="A236" s="40">
        <v>229</v>
      </c>
      <c r="B236" s="125" t="s">
        <v>509</v>
      </c>
      <c r="C236" s="126" t="s">
        <v>44</v>
      </c>
      <c r="D236" s="126" t="s">
        <v>33</v>
      </c>
      <c r="E236" s="127">
        <v>30</v>
      </c>
      <c r="F236" s="127">
        <v>100</v>
      </c>
      <c r="G236" s="128"/>
      <c r="H236" s="128">
        <f t="shared" si="6"/>
        <v>0</v>
      </c>
      <c r="I236" s="129"/>
      <c r="J236" s="130">
        <f t="shared" si="7"/>
        <v>0</v>
      </c>
    </row>
    <row r="237" spans="1:10" ht="23.25" x14ac:dyDescent="0.25">
      <c r="A237" s="40">
        <v>230</v>
      </c>
      <c r="B237" s="125" t="s">
        <v>510</v>
      </c>
      <c r="C237" s="126" t="s">
        <v>511</v>
      </c>
      <c r="D237" s="126" t="s">
        <v>33</v>
      </c>
      <c r="E237" s="127">
        <v>28</v>
      </c>
      <c r="F237" s="127">
        <v>120</v>
      </c>
      <c r="G237" s="128"/>
      <c r="H237" s="128">
        <f t="shared" si="6"/>
        <v>0</v>
      </c>
      <c r="I237" s="129"/>
      <c r="J237" s="130">
        <f t="shared" si="7"/>
        <v>0</v>
      </c>
    </row>
    <row r="238" spans="1:10" ht="14.1" customHeight="1" x14ac:dyDescent="0.25">
      <c r="A238" s="40">
        <v>231</v>
      </c>
      <c r="B238" s="125" t="s">
        <v>512</v>
      </c>
      <c r="C238" s="126" t="s">
        <v>513</v>
      </c>
      <c r="D238" s="126" t="s">
        <v>17</v>
      </c>
      <c r="E238" s="127">
        <v>5</v>
      </c>
      <c r="F238" s="127">
        <v>1000</v>
      </c>
      <c r="G238" s="128"/>
      <c r="H238" s="128">
        <f t="shared" si="6"/>
        <v>0</v>
      </c>
      <c r="I238" s="129"/>
      <c r="J238" s="130">
        <f t="shared" si="7"/>
        <v>0</v>
      </c>
    </row>
    <row r="239" spans="1:10" ht="14.1" customHeight="1" x14ac:dyDescent="0.25">
      <c r="A239" s="40">
        <v>232</v>
      </c>
      <c r="B239" s="125" t="s">
        <v>514</v>
      </c>
      <c r="C239" s="126" t="s">
        <v>124</v>
      </c>
      <c r="D239" s="126" t="s">
        <v>33</v>
      </c>
      <c r="E239" s="127">
        <v>50</v>
      </c>
      <c r="F239" s="127">
        <v>40</v>
      </c>
      <c r="G239" s="128"/>
      <c r="H239" s="128">
        <f t="shared" si="6"/>
        <v>0</v>
      </c>
      <c r="I239" s="129"/>
      <c r="J239" s="130">
        <f t="shared" si="7"/>
        <v>0</v>
      </c>
    </row>
    <row r="240" spans="1:10" ht="14.1" customHeight="1" x14ac:dyDescent="0.25">
      <c r="A240" s="40">
        <v>233</v>
      </c>
      <c r="B240" s="125" t="s">
        <v>515</v>
      </c>
      <c r="C240" s="126" t="s">
        <v>516</v>
      </c>
      <c r="D240" s="126" t="s">
        <v>17</v>
      </c>
      <c r="E240" s="127">
        <v>1</v>
      </c>
      <c r="F240" s="127">
        <v>7000</v>
      </c>
      <c r="G240" s="128"/>
      <c r="H240" s="128">
        <f t="shared" si="6"/>
        <v>0</v>
      </c>
      <c r="I240" s="129"/>
      <c r="J240" s="130">
        <f t="shared" si="7"/>
        <v>0</v>
      </c>
    </row>
    <row r="241" spans="1:10" ht="14.1" customHeight="1" x14ac:dyDescent="0.25">
      <c r="A241" s="40">
        <v>234</v>
      </c>
      <c r="B241" s="125" t="s">
        <v>517</v>
      </c>
      <c r="C241" s="126" t="s">
        <v>35</v>
      </c>
      <c r="D241" s="126" t="s">
        <v>33</v>
      </c>
      <c r="E241" s="127">
        <v>20</v>
      </c>
      <c r="F241" s="127">
        <v>250</v>
      </c>
      <c r="G241" s="128"/>
      <c r="H241" s="128">
        <f t="shared" si="6"/>
        <v>0</v>
      </c>
      <c r="I241" s="129"/>
      <c r="J241" s="130">
        <f t="shared" si="7"/>
        <v>0</v>
      </c>
    </row>
    <row r="242" spans="1:10" ht="14.1" customHeight="1" x14ac:dyDescent="0.25">
      <c r="A242" s="40">
        <v>235</v>
      </c>
      <c r="B242" s="125" t="s">
        <v>518</v>
      </c>
      <c r="C242" s="126" t="s">
        <v>519</v>
      </c>
      <c r="D242" s="126" t="s">
        <v>33</v>
      </c>
      <c r="E242" s="127">
        <v>30</v>
      </c>
      <c r="F242" s="127">
        <v>10</v>
      </c>
      <c r="G242" s="128"/>
      <c r="H242" s="128">
        <f t="shared" si="6"/>
        <v>0</v>
      </c>
      <c r="I242" s="129"/>
      <c r="J242" s="130">
        <f t="shared" si="7"/>
        <v>0</v>
      </c>
    </row>
    <row r="243" spans="1:10" ht="14.1" customHeight="1" x14ac:dyDescent="0.25">
      <c r="A243" s="40">
        <v>236</v>
      </c>
      <c r="B243" s="125" t="s">
        <v>520</v>
      </c>
      <c r="C243" s="126" t="s">
        <v>205</v>
      </c>
      <c r="D243" s="126" t="s">
        <v>33</v>
      </c>
      <c r="E243" s="127">
        <v>30</v>
      </c>
      <c r="F243" s="127">
        <v>20</v>
      </c>
      <c r="G243" s="128"/>
      <c r="H243" s="128">
        <f t="shared" si="6"/>
        <v>0</v>
      </c>
      <c r="I243" s="129"/>
      <c r="J243" s="130">
        <f t="shared" si="7"/>
        <v>0</v>
      </c>
    </row>
    <row r="244" spans="1:10" ht="14.1" customHeight="1" x14ac:dyDescent="0.25">
      <c r="A244" s="40">
        <v>237</v>
      </c>
      <c r="B244" s="125" t="s">
        <v>521</v>
      </c>
      <c r="C244" s="126" t="s">
        <v>22</v>
      </c>
      <c r="D244" s="126" t="s">
        <v>17</v>
      </c>
      <c r="E244" s="127">
        <v>5</v>
      </c>
      <c r="F244" s="127">
        <v>15</v>
      </c>
      <c r="G244" s="128"/>
      <c r="H244" s="128">
        <f t="shared" si="6"/>
        <v>0</v>
      </c>
      <c r="I244" s="129"/>
      <c r="J244" s="130">
        <f t="shared" si="7"/>
        <v>0</v>
      </c>
    </row>
    <row r="245" spans="1:10" ht="34.5" x14ac:dyDescent="0.25">
      <c r="A245" s="40">
        <v>238</v>
      </c>
      <c r="B245" s="125" t="s">
        <v>522</v>
      </c>
      <c r="C245" s="126" t="s">
        <v>126</v>
      </c>
      <c r="D245" s="126" t="s">
        <v>303</v>
      </c>
      <c r="E245" s="127">
        <v>28</v>
      </c>
      <c r="F245" s="127">
        <v>10</v>
      </c>
      <c r="G245" s="128"/>
      <c r="H245" s="128">
        <f t="shared" si="6"/>
        <v>0</v>
      </c>
      <c r="I245" s="129"/>
      <c r="J245" s="130">
        <f t="shared" si="7"/>
        <v>0</v>
      </c>
    </row>
    <row r="246" spans="1:10" ht="14.1" customHeight="1" x14ac:dyDescent="0.25">
      <c r="A246" s="40">
        <v>239</v>
      </c>
      <c r="B246" s="125" t="s">
        <v>523</v>
      </c>
      <c r="C246" s="126" t="s">
        <v>47</v>
      </c>
      <c r="D246" s="126" t="s">
        <v>33</v>
      </c>
      <c r="E246" s="127">
        <v>50</v>
      </c>
      <c r="F246" s="127">
        <v>50</v>
      </c>
      <c r="G246" s="128"/>
      <c r="H246" s="128">
        <f t="shared" si="6"/>
        <v>0</v>
      </c>
      <c r="I246" s="129"/>
      <c r="J246" s="130">
        <f t="shared" si="7"/>
        <v>0</v>
      </c>
    </row>
    <row r="247" spans="1:10" ht="14.1" customHeight="1" x14ac:dyDescent="0.25">
      <c r="A247" s="40">
        <v>240</v>
      </c>
      <c r="B247" s="125" t="s">
        <v>524</v>
      </c>
      <c r="C247" s="126" t="s">
        <v>454</v>
      </c>
      <c r="D247" s="126" t="s">
        <v>17</v>
      </c>
      <c r="E247" s="127">
        <v>5</v>
      </c>
      <c r="F247" s="127">
        <v>20</v>
      </c>
      <c r="G247" s="128"/>
      <c r="H247" s="128">
        <f t="shared" si="6"/>
        <v>0</v>
      </c>
      <c r="I247" s="129"/>
      <c r="J247" s="130">
        <f t="shared" si="7"/>
        <v>0</v>
      </c>
    </row>
    <row r="248" spans="1:10" ht="14.1" customHeight="1" x14ac:dyDescent="0.25">
      <c r="A248" s="40">
        <v>241</v>
      </c>
      <c r="B248" s="125" t="s">
        <v>525</v>
      </c>
      <c r="C248" s="126" t="s">
        <v>166</v>
      </c>
      <c r="D248" s="126" t="s">
        <v>17</v>
      </c>
      <c r="E248" s="127">
        <v>5</v>
      </c>
      <c r="F248" s="127">
        <v>5</v>
      </c>
      <c r="G248" s="128"/>
      <c r="H248" s="128">
        <f t="shared" si="6"/>
        <v>0</v>
      </c>
      <c r="I248" s="129"/>
      <c r="J248" s="130">
        <f t="shared" si="7"/>
        <v>0</v>
      </c>
    </row>
    <row r="249" spans="1:10" ht="14.1" customHeight="1" x14ac:dyDescent="0.25">
      <c r="A249" s="40">
        <v>242</v>
      </c>
      <c r="B249" s="125" t="s">
        <v>526</v>
      </c>
      <c r="C249" s="126" t="s">
        <v>527</v>
      </c>
      <c r="D249" s="126" t="s">
        <v>528</v>
      </c>
      <c r="E249" s="127">
        <v>5</v>
      </c>
      <c r="F249" s="127">
        <v>10</v>
      </c>
      <c r="G249" s="128"/>
      <c r="H249" s="128">
        <f t="shared" si="6"/>
        <v>0</v>
      </c>
      <c r="I249" s="129"/>
      <c r="J249" s="130">
        <f t="shared" si="7"/>
        <v>0</v>
      </c>
    </row>
    <row r="250" spans="1:10" ht="14.1" customHeight="1" x14ac:dyDescent="0.25">
      <c r="A250" s="40">
        <v>243</v>
      </c>
      <c r="B250" s="125" t="s">
        <v>529</v>
      </c>
      <c r="C250" s="126" t="s">
        <v>530</v>
      </c>
      <c r="D250" s="126" t="s">
        <v>215</v>
      </c>
      <c r="E250" s="127">
        <v>1</v>
      </c>
      <c r="F250" s="127">
        <v>100</v>
      </c>
      <c r="G250" s="128"/>
      <c r="H250" s="128">
        <f t="shared" si="6"/>
        <v>0</v>
      </c>
      <c r="I250" s="129"/>
      <c r="J250" s="130">
        <f t="shared" si="7"/>
        <v>0</v>
      </c>
    </row>
    <row r="251" spans="1:10" ht="14.1" customHeight="1" x14ac:dyDescent="0.25">
      <c r="A251" s="40">
        <v>244</v>
      </c>
      <c r="B251" s="125" t="s">
        <v>531</v>
      </c>
      <c r="C251" s="126" t="s">
        <v>44</v>
      </c>
      <c r="D251" s="126" t="s">
        <v>27</v>
      </c>
      <c r="E251" s="127">
        <v>30</v>
      </c>
      <c r="F251" s="127">
        <v>30</v>
      </c>
      <c r="G251" s="128"/>
      <c r="H251" s="128">
        <f t="shared" si="6"/>
        <v>0</v>
      </c>
      <c r="I251" s="129"/>
      <c r="J251" s="130">
        <f t="shared" si="7"/>
        <v>0</v>
      </c>
    </row>
    <row r="252" spans="1:10" ht="14.1" customHeight="1" x14ac:dyDescent="0.25">
      <c r="A252" s="40">
        <v>245</v>
      </c>
      <c r="B252" s="125" t="s">
        <v>532</v>
      </c>
      <c r="C252" s="126" t="s">
        <v>35</v>
      </c>
      <c r="D252" s="126" t="s">
        <v>33</v>
      </c>
      <c r="E252" s="127">
        <v>50</v>
      </c>
      <c r="F252" s="127">
        <v>50</v>
      </c>
      <c r="G252" s="128"/>
      <c r="H252" s="128">
        <f t="shared" si="6"/>
        <v>0</v>
      </c>
      <c r="I252" s="129"/>
      <c r="J252" s="130">
        <f t="shared" si="7"/>
        <v>0</v>
      </c>
    </row>
    <row r="253" spans="1:10" ht="14.1" customHeight="1" x14ac:dyDescent="0.25">
      <c r="A253" s="40">
        <v>246</v>
      </c>
      <c r="B253" s="125" t="s">
        <v>533</v>
      </c>
      <c r="C253" s="126" t="s">
        <v>534</v>
      </c>
      <c r="D253" s="126" t="s">
        <v>17</v>
      </c>
      <c r="E253" s="127">
        <v>10</v>
      </c>
      <c r="F253" s="127">
        <v>100</v>
      </c>
      <c r="G253" s="128"/>
      <c r="H253" s="128">
        <f t="shared" si="6"/>
        <v>0</v>
      </c>
      <c r="I253" s="129"/>
      <c r="J253" s="130">
        <f t="shared" si="7"/>
        <v>0</v>
      </c>
    </row>
    <row r="254" spans="1:10" ht="14.1" customHeight="1" x14ac:dyDescent="0.25">
      <c r="A254" s="40">
        <v>247</v>
      </c>
      <c r="B254" s="125" t="s">
        <v>535</v>
      </c>
      <c r="C254" s="126" t="s">
        <v>536</v>
      </c>
      <c r="D254" s="126" t="s">
        <v>17</v>
      </c>
      <c r="E254" s="127">
        <v>10</v>
      </c>
      <c r="F254" s="127">
        <v>300</v>
      </c>
      <c r="G254" s="128"/>
      <c r="H254" s="128">
        <f t="shared" si="6"/>
        <v>0</v>
      </c>
      <c r="I254" s="129"/>
      <c r="J254" s="130">
        <f t="shared" si="7"/>
        <v>0</v>
      </c>
    </row>
    <row r="255" spans="1:10" ht="14.1" customHeight="1" x14ac:dyDescent="0.25">
      <c r="A255" s="40">
        <v>248</v>
      </c>
      <c r="B255" s="125" t="s">
        <v>537</v>
      </c>
      <c r="C255" s="126" t="s">
        <v>538</v>
      </c>
      <c r="D255" s="126" t="s">
        <v>17</v>
      </c>
      <c r="E255" s="127">
        <v>100</v>
      </c>
      <c r="F255" s="127">
        <v>320</v>
      </c>
      <c r="G255" s="128"/>
      <c r="H255" s="128">
        <f t="shared" si="6"/>
        <v>0</v>
      </c>
      <c r="I255" s="129"/>
      <c r="J255" s="130">
        <f t="shared" si="7"/>
        <v>0</v>
      </c>
    </row>
    <row r="256" spans="1:10" ht="14.1" customHeight="1" x14ac:dyDescent="0.25">
      <c r="A256" s="40">
        <v>249</v>
      </c>
      <c r="B256" s="125" t="s">
        <v>539</v>
      </c>
      <c r="C256" s="126" t="s">
        <v>538</v>
      </c>
      <c r="D256" s="126" t="s">
        <v>17</v>
      </c>
      <c r="E256" s="127">
        <v>50</v>
      </c>
      <c r="F256" s="127">
        <v>170</v>
      </c>
      <c r="G256" s="128"/>
      <c r="H256" s="128">
        <f t="shared" si="6"/>
        <v>0</v>
      </c>
      <c r="I256" s="129"/>
      <c r="J256" s="130">
        <f t="shared" si="7"/>
        <v>0</v>
      </c>
    </row>
    <row r="257" spans="1:10" ht="14.1" customHeight="1" x14ac:dyDescent="0.25">
      <c r="A257" s="40">
        <v>250</v>
      </c>
      <c r="B257" s="125" t="s">
        <v>540</v>
      </c>
      <c r="C257" s="126" t="s">
        <v>536</v>
      </c>
      <c r="D257" s="126" t="s">
        <v>215</v>
      </c>
      <c r="E257" s="127">
        <v>1</v>
      </c>
      <c r="F257" s="127">
        <v>60</v>
      </c>
      <c r="G257" s="128"/>
      <c r="H257" s="128">
        <f t="shared" si="6"/>
        <v>0</v>
      </c>
      <c r="I257" s="129"/>
      <c r="J257" s="130">
        <f t="shared" si="7"/>
        <v>0</v>
      </c>
    </row>
    <row r="258" spans="1:10" ht="14.1" customHeight="1" x14ac:dyDescent="0.25">
      <c r="A258" s="40">
        <v>251</v>
      </c>
      <c r="B258" s="125" t="s">
        <v>541</v>
      </c>
      <c r="C258" s="126" t="s">
        <v>542</v>
      </c>
      <c r="D258" s="126" t="s">
        <v>17</v>
      </c>
      <c r="E258" s="127">
        <v>100</v>
      </c>
      <c r="F258" s="127">
        <v>40</v>
      </c>
      <c r="G258" s="128"/>
      <c r="H258" s="128">
        <f t="shared" si="6"/>
        <v>0</v>
      </c>
      <c r="I258" s="129"/>
      <c r="J258" s="130">
        <f t="shared" si="7"/>
        <v>0</v>
      </c>
    </row>
    <row r="259" spans="1:10" ht="23.25" x14ac:dyDescent="0.25">
      <c r="A259" s="40">
        <v>252</v>
      </c>
      <c r="B259" s="125" t="s">
        <v>543</v>
      </c>
      <c r="C259" s="126" t="s">
        <v>544</v>
      </c>
      <c r="D259" s="126" t="s">
        <v>202</v>
      </c>
      <c r="E259" s="127">
        <v>20</v>
      </c>
      <c r="F259" s="127">
        <v>120</v>
      </c>
      <c r="G259" s="128"/>
      <c r="H259" s="128">
        <f t="shared" si="6"/>
        <v>0</v>
      </c>
      <c r="I259" s="129"/>
      <c r="J259" s="130">
        <f t="shared" si="7"/>
        <v>0</v>
      </c>
    </row>
    <row r="260" spans="1:10" ht="14.1" customHeight="1" x14ac:dyDescent="0.25">
      <c r="A260" s="40">
        <v>253</v>
      </c>
      <c r="B260" s="125" t="s">
        <v>545</v>
      </c>
      <c r="C260" s="126" t="s">
        <v>546</v>
      </c>
      <c r="D260" s="126" t="s">
        <v>202</v>
      </c>
      <c r="E260" s="127">
        <v>20</v>
      </c>
      <c r="F260" s="127">
        <v>140</v>
      </c>
      <c r="G260" s="128"/>
      <c r="H260" s="128">
        <f t="shared" si="6"/>
        <v>0</v>
      </c>
      <c r="I260" s="129"/>
      <c r="J260" s="130">
        <f t="shared" si="7"/>
        <v>0</v>
      </c>
    </row>
    <row r="261" spans="1:10" ht="14.1" customHeight="1" x14ac:dyDescent="0.25">
      <c r="A261" s="40">
        <v>254</v>
      </c>
      <c r="B261" s="125" t="s">
        <v>547</v>
      </c>
      <c r="C261" s="126" t="s">
        <v>548</v>
      </c>
      <c r="D261" s="126" t="s">
        <v>185</v>
      </c>
      <c r="E261" s="127">
        <v>32</v>
      </c>
      <c r="F261" s="127">
        <v>60</v>
      </c>
      <c r="G261" s="128"/>
      <c r="H261" s="128">
        <f t="shared" si="6"/>
        <v>0</v>
      </c>
      <c r="I261" s="129"/>
      <c r="J261" s="130">
        <f t="shared" si="7"/>
        <v>0</v>
      </c>
    </row>
    <row r="262" spans="1:10" ht="14.1" customHeight="1" x14ac:dyDescent="0.25">
      <c r="A262" s="40">
        <v>255</v>
      </c>
      <c r="B262" s="125" t="s">
        <v>549</v>
      </c>
      <c r="C262" s="126" t="s">
        <v>35</v>
      </c>
      <c r="D262" s="126" t="s">
        <v>33</v>
      </c>
      <c r="E262" s="127">
        <v>16</v>
      </c>
      <c r="F262" s="127">
        <v>60</v>
      </c>
      <c r="G262" s="128"/>
      <c r="H262" s="128">
        <f t="shared" si="6"/>
        <v>0</v>
      </c>
      <c r="I262" s="129"/>
      <c r="J262" s="130">
        <f t="shared" si="7"/>
        <v>0</v>
      </c>
    </row>
    <row r="263" spans="1:10" ht="14.1" customHeight="1" x14ac:dyDescent="0.25">
      <c r="A263" s="40">
        <v>256</v>
      </c>
      <c r="B263" s="125" t="s">
        <v>550</v>
      </c>
      <c r="C263" s="126" t="s">
        <v>193</v>
      </c>
      <c r="D263" s="126" t="s">
        <v>321</v>
      </c>
      <c r="E263" s="127">
        <v>1</v>
      </c>
      <c r="F263" s="127">
        <v>100</v>
      </c>
      <c r="G263" s="128"/>
      <c r="H263" s="128">
        <f t="shared" si="6"/>
        <v>0</v>
      </c>
      <c r="I263" s="129"/>
      <c r="J263" s="130">
        <f t="shared" si="7"/>
        <v>0</v>
      </c>
    </row>
    <row r="264" spans="1:10" ht="14.1" customHeight="1" x14ac:dyDescent="0.25">
      <c r="A264" s="40">
        <v>257</v>
      </c>
      <c r="B264" s="125" t="s">
        <v>551</v>
      </c>
      <c r="C264" s="137" t="s">
        <v>552</v>
      </c>
      <c r="D264" s="126" t="s">
        <v>208</v>
      </c>
      <c r="E264" s="127">
        <v>1.25</v>
      </c>
      <c r="F264" s="127">
        <v>4</v>
      </c>
      <c r="G264" s="128"/>
      <c r="H264" s="128">
        <f t="shared" ref="H264:H324" si="8">G264*F264</f>
        <v>0</v>
      </c>
      <c r="I264" s="129"/>
      <c r="J264" s="130">
        <f t="shared" ref="J264:J327" si="9">ROUND(H264*(1+I264),2)</f>
        <v>0</v>
      </c>
    </row>
    <row r="265" spans="1:10" ht="14.1" customHeight="1" x14ac:dyDescent="0.25">
      <c r="A265" s="40">
        <v>258</v>
      </c>
      <c r="B265" s="125" t="s">
        <v>553</v>
      </c>
      <c r="C265" s="126" t="s">
        <v>51</v>
      </c>
      <c r="D265" s="126" t="s">
        <v>45</v>
      </c>
      <c r="E265" s="127">
        <v>100</v>
      </c>
      <c r="F265" s="127">
        <v>3</v>
      </c>
      <c r="G265" s="128"/>
      <c r="H265" s="128">
        <f t="shared" si="8"/>
        <v>0</v>
      </c>
      <c r="I265" s="129"/>
      <c r="J265" s="130">
        <f t="shared" si="9"/>
        <v>0</v>
      </c>
    </row>
    <row r="266" spans="1:10" ht="14.1" customHeight="1" x14ac:dyDescent="0.25">
      <c r="A266" s="40">
        <v>259</v>
      </c>
      <c r="B266" s="125" t="s">
        <v>554</v>
      </c>
      <c r="C266" s="126" t="s">
        <v>272</v>
      </c>
      <c r="D266" s="126" t="s">
        <v>17</v>
      </c>
      <c r="E266" s="127">
        <v>10</v>
      </c>
      <c r="F266" s="127">
        <v>140</v>
      </c>
      <c r="G266" s="128"/>
      <c r="H266" s="128">
        <f t="shared" si="8"/>
        <v>0</v>
      </c>
      <c r="I266" s="129"/>
      <c r="J266" s="130">
        <f t="shared" si="9"/>
        <v>0</v>
      </c>
    </row>
    <row r="267" spans="1:10" ht="14.1" customHeight="1" x14ac:dyDescent="0.25">
      <c r="A267" s="40">
        <v>260</v>
      </c>
      <c r="B267" s="125" t="s">
        <v>555</v>
      </c>
      <c r="C267" s="126" t="s">
        <v>47</v>
      </c>
      <c r="D267" s="126" t="s">
        <v>27</v>
      </c>
      <c r="E267" s="127">
        <v>24</v>
      </c>
      <c r="F267" s="127">
        <v>80</v>
      </c>
      <c r="G267" s="128"/>
      <c r="H267" s="128">
        <f t="shared" si="8"/>
        <v>0</v>
      </c>
      <c r="I267" s="129"/>
      <c r="J267" s="130">
        <f t="shared" si="9"/>
        <v>0</v>
      </c>
    </row>
    <row r="268" spans="1:10" ht="14.1" customHeight="1" x14ac:dyDescent="0.25">
      <c r="A268" s="40">
        <v>261</v>
      </c>
      <c r="B268" s="125" t="s">
        <v>556</v>
      </c>
      <c r="C268" s="126" t="s">
        <v>557</v>
      </c>
      <c r="D268" s="126" t="s">
        <v>185</v>
      </c>
      <c r="E268" s="127">
        <v>200</v>
      </c>
      <c r="F268" s="127">
        <v>10</v>
      </c>
      <c r="G268" s="128"/>
      <c r="H268" s="128">
        <f t="shared" si="8"/>
        <v>0</v>
      </c>
      <c r="I268" s="129"/>
      <c r="J268" s="130">
        <f t="shared" si="9"/>
        <v>0</v>
      </c>
    </row>
    <row r="269" spans="1:10" ht="14.1" customHeight="1" x14ac:dyDescent="0.25">
      <c r="A269" s="40">
        <v>262</v>
      </c>
      <c r="B269" s="125" t="s">
        <v>558</v>
      </c>
      <c r="C269" s="126" t="s">
        <v>365</v>
      </c>
      <c r="D269" s="126" t="s">
        <v>17</v>
      </c>
      <c r="E269" s="127">
        <v>10</v>
      </c>
      <c r="F269" s="127">
        <v>15</v>
      </c>
      <c r="G269" s="128"/>
      <c r="H269" s="128">
        <f t="shared" si="8"/>
        <v>0</v>
      </c>
      <c r="I269" s="129"/>
      <c r="J269" s="130">
        <f t="shared" si="9"/>
        <v>0</v>
      </c>
    </row>
    <row r="270" spans="1:10" ht="14.1" customHeight="1" x14ac:dyDescent="0.25">
      <c r="A270" s="40">
        <v>263</v>
      </c>
      <c r="B270" s="125" t="s">
        <v>559</v>
      </c>
      <c r="C270" s="126" t="s">
        <v>307</v>
      </c>
      <c r="D270" s="126" t="s">
        <v>33</v>
      </c>
      <c r="E270" s="127">
        <v>28</v>
      </c>
      <c r="F270" s="127">
        <v>100</v>
      </c>
      <c r="G270" s="128"/>
      <c r="H270" s="128">
        <f t="shared" si="8"/>
        <v>0</v>
      </c>
      <c r="I270" s="129"/>
      <c r="J270" s="130">
        <f t="shared" si="9"/>
        <v>0</v>
      </c>
    </row>
    <row r="271" spans="1:10" ht="14.1" customHeight="1" x14ac:dyDescent="0.25">
      <c r="A271" s="40">
        <v>264</v>
      </c>
      <c r="B271" s="125" t="s">
        <v>560</v>
      </c>
      <c r="C271" s="126" t="s">
        <v>561</v>
      </c>
      <c r="D271" s="126" t="s">
        <v>27</v>
      </c>
      <c r="E271" s="127">
        <v>20</v>
      </c>
      <c r="F271" s="127">
        <v>15</v>
      </c>
      <c r="G271" s="128"/>
      <c r="H271" s="128">
        <f t="shared" si="8"/>
        <v>0</v>
      </c>
      <c r="I271" s="129"/>
      <c r="J271" s="130">
        <f t="shared" si="9"/>
        <v>0</v>
      </c>
    </row>
    <row r="272" spans="1:10" ht="14.1" customHeight="1" x14ac:dyDescent="0.25">
      <c r="A272" s="40">
        <v>265</v>
      </c>
      <c r="B272" s="125" t="s">
        <v>562</v>
      </c>
      <c r="C272" s="126" t="s">
        <v>272</v>
      </c>
      <c r="D272" s="126" t="s">
        <v>33</v>
      </c>
      <c r="E272" s="127">
        <v>20</v>
      </c>
      <c r="F272" s="127">
        <v>300</v>
      </c>
      <c r="G272" s="128"/>
      <c r="H272" s="128">
        <f t="shared" si="8"/>
        <v>0</v>
      </c>
      <c r="I272" s="129"/>
      <c r="J272" s="130">
        <f t="shared" si="9"/>
        <v>0</v>
      </c>
    </row>
    <row r="273" spans="1:10" ht="14.1" customHeight="1" x14ac:dyDescent="0.25">
      <c r="A273" s="40">
        <v>266</v>
      </c>
      <c r="B273" s="125" t="s">
        <v>563</v>
      </c>
      <c r="C273" s="126" t="s">
        <v>564</v>
      </c>
      <c r="D273" s="126" t="s">
        <v>17</v>
      </c>
      <c r="E273" s="127">
        <v>5</v>
      </c>
      <c r="F273" s="127">
        <v>400</v>
      </c>
      <c r="G273" s="128"/>
      <c r="H273" s="128">
        <f t="shared" si="8"/>
        <v>0</v>
      </c>
      <c r="I273" s="129"/>
      <c r="J273" s="130">
        <f t="shared" si="9"/>
        <v>0</v>
      </c>
    </row>
    <row r="274" spans="1:10" ht="14.1" customHeight="1" x14ac:dyDescent="0.25">
      <c r="A274" s="40">
        <v>267</v>
      </c>
      <c r="B274" s="125" t="s">
        <v>565</v>
      </c>
      <c r="C274" s="126" t="s">
        <v>166</v>
      </c>
      <c r="D274" s="126" t="s">
        <v>17</v>
      </c>
      <c r="E274" s="127">
        <v>5</v>
      </c>
      <c r="F274" s="127">
        <v>10</v>
      </c>
      <c r="G274" s="128"/>
      <c r="H274" s="128">
        <f t="shared" si="8"/>
        <v>0</v>
      </c>
      <c r="I274" s="129"/>
      <c r="J274" s="130">
        <f t="shared" si="9"/>
        <v>0</v>
      </c>
    </row>
    <row r="275" spans="1:10" ht="14.1" customHeight="1" x14ac:dyDescent="0.25">
      <c r="A275" s="40">
        <v>268</v>
      </c>
      <c r="B275" s="125" t="s">
        <v>566</v>
      </c>
      <c r="C275" s="126" t="s">
        <v>166</v>
      </c>
      <c r="D275" s="126" t="s">
        <v>17</v>
      </c>
      <c r="E275" s="127">
        <v>5</v>
      </c>
      <c r="F275" s="127">
        <v>10</v>
      </c>
      <c r="G275" s="128"/>
      <c r="H275" s="128">
        <f t="shared" si="8"/>
        <v>0</v>
      </c>
      <c r="I275" s="129"/>
      <c r="J275" s="130">
        <f t="shared" si="9"/>
        <v>0</v>
      </c>
    </row>
    <row r="276" spans="1:10" ht="14.1" customHeight="1" x14ac:dyDescent="0.25">
      <c r="A276" s="40">
        <v>269</v>
      </c>
      <c r="B276" s="125" t="s">
        <v>567</v>
      </c>
      <c r="C276" s="126" t="s">
        <v>166</v>
      </c>
      <c r="D276" s="126" t="s">
        <v>17</v>
      </c>
      <c r="E276" s="127">
        <v>5</v>
      </c>
      <c r="F276" s="127">
        <v>10</v>
      </c>
      <c r="G276" s="128"/>
      <c r="H276" s="128">
        <f t="shared" si="8"/>
        <v>0</v>
      </c>
      <c r="I276" s="129"/>
      <c r="J276" s="130">
        <f t="shared" si="9"/>
        <v>0</v>
      </c>
    </row>
    <row r="277" spans="1:10" ht="14.1" customHeight="1" x14ac:dyDescent="0.25">
      <c r="A277" s="40">
        <v>270</v>
      </c>
      <c r="B277" s="125" t="s">
        <v>568</v>
      </c>
      <c r="C277" s="126" t="s">
        <v>569</v>
      </c>
      <c r="D277" s="126" t="s">
        <v>215</v>
      </c>
      <c r="E277" s="127">
        <v>1</v>
      </c>
      <c r="F277" s="127">
        <v>10</v>
      </c>
      <c r="G277" s="128"/>
      <c r="H277" s="128">
        <f t="shared" si="8"/>
        <v>0</v>
      </c>
      <c r="I277" s="129"/>
      <c r="J277" s="130">
        <f t="shared" si="9"/>
        <v>0</v>
      </c>
    </row>
    <row r="278" spans="1:10" x14ac:dyDescent="0.25">
      <c r="A278" s="40">
        <v>271</v>
      </c>
      <c r="B278" s="125" t="s">
        <v>570</v>
      </c>
      <c r="C278" s="126" t="s">
        <v>571</v>
      </c>
      <c r="D278" s="126" t="s">
        <v>202</v>
      </c>
      <c r="E278" s="127">
        <v>1</v>
      </c>
      <c r="F278" s="127">
        <v>70</v>
      </c>
      <c r="G278" s="128"/>
      <c r="H278" s="128">
        <f t="shared" si="8"/>
        <v>0</v>
      </c>
      <c r="I278" s="129"/>
      <c r="J278" s="130">
        <f t="shared" si="9"/>
        <v>0</v>
      </c>
    </row>
    <row r="279" spans="1:10" x14ac:dyDescent="0.25">
      <c r="A279" s="40">
        <v>272</v>
      </c>
      <c r="B279" s="125" t="s">
        <v>572</v>
      </c>
      <c r="C279" s="126" t="s">
        <v>249</v>
      </c>
      <c r="D279" s="126" t="s">
        <v>178</v>
      </c>
      <c r="E279" s="127">
        <v>1</v>
      </c>
      <c r="F279" s="127">
        <v>20</v>
      </c>
      <c r="G279" s="128"/>
      <c r="H279" s="128">
        <f t="shared" si="8"/>
        <v>0</v>
      </c>
      <c r="I279" s="129"/>
      <c r="J279" s="130">
        <f t="shared" si="9"/>
        <v>0</v>
      </c>
    </row>
    <row r="280" spans="1:10" ht="14.1" customHeight="1" x14ac:dyDescent="0.25">
      <c r="A280" s="40">
        <v>273</v>
      </c>
      <c r="B280" s="125" t="s">
        <v>573</v>
      </c>
      <c r="C280" s="126" t="s">
        <v>574</v>
      </c>
      <c r="D280" s="126" t="s">
        <v>178</v>
      </c>
      <c r="E280" s="127">
        <v>1</v>
      </c>
      <c r="F280" s="127">
        <v>20</v>
      </c>
      <c r="G280" s="128"/>
      <c r="H280" s="128">
        <f t="shared" si="8"/>
        <v>0</v>
      </c>
      <c r="I280" s="129"/>
      <c r="J280" s="130">
        <f t="shared" si="9"/>
        <v>0</v>
      </c>
    </row>
    <row r="281" spans="1:10" ht="14.1" customHeight="1" x14ac:dyDescent="0.25">
      <c r="A281" s="40">
        <v>274</v>
      </c>
      <c r="B281" s="125" t="s">
        <v>575</v>
      </c>
      <c r="C281" s="126" t="s">
        <v>576</v>
      </c>
      <c r="D281" s="126" t="s">
        <v>27</v>
      </c>
      <c r="E281" s="127">
        <v>10</v>
      </c>
      <c r="F281" s="127">
        <v>10</v>
      </c>
      <c r="G281" s="128"/>
      <c r="H281" s="128">
        <f t="shared" si="8"/>
        <v>0</v>
      </c>
      <c r="I281" s="129"/>
      <c r="J281" s="130">
        <f t="shared" si="9"/>
        <v>0</v>
      </c>
    </row>
    <row r="282" spans="1:10" ht="14.1" customHeight="1" x14ac:dyDescent="0.25">
      <c r="A282" s="40">
        <v>275</v>
      </c>
      <c r="B282" s="125" t="s">
        <v>577</v>
      </c>
      <c r="C282" s="126" t="s">
        <v>578</v>
      </c>
      <c r="D282" s="126" t="s">
        <v>27</v>
      </c>
      <c r="E282" s="127">
        <v>16</v>
      </c>
      <c r="F282" s="127">
        <v>90</v>
      </c>
      <c r="G282" s="128"/>
      <c r="H282" s="128">
        <f t="shared" si="8"/>
        <v>0</v>
      </c>
      <c r="I282" s="129"/>
      <c r="J282" s="130">
        <f t="shared" si="9"/>
        <v>0</v>
      </c>
    </row>
    <row r="283" spans="1:10" ht="23.25" x14ac:dyDescent="0.25">
      <c r="A283" s="40">
        <v>276</v>
      </c>
      <c r="B283" s="125" t="s">
        <v>579</v>
      </c>
      <c r="C283" s="126" t="s">
        <v>580</v>
      </c>
      <c r="D283" s="126" t="s">
        <v>441</v>
      </c>
      <c r="E283" s="127">
        <v>24</v>
      </c>
      <c r="F283" s="127">
        <v>500</v>
      </c>
      <c r="G283" s="128"/>
      <c r="H283" s="128">
        <f t="shared" si="8"/>
        <v>0</v>
      </c>
      <c r="I283" s="129"/>
      <c r="J283" s="130">
        <f t="shared" si="9"/>
        <v>0</v>
      </c>
    </row>
    <row r="284" spans="1:10" ht="14.1" customHeight="1" x14ac:dyDescent="0.25">
      <c r="A284" s="40">
        <v>277</v>
      </c>
      <c r="B284" s="125" t="s">
        <v>581</v>
      </c>
      <c r="C284" s="126" t="s">
        <v>22</v>
      </c>
      <c r="D284" s="126" t="s">
        <v>215</v>
      </c>
      <c r="E284" s="127">
        <v>1</v>
      </c>
      <c r="F284" s="127">
        <v>270</v>
      </c>
      <c r="G284" s="128"/>
      <c r="H284" s="128">
        <f t="shared" si="8"/>
        <v>0</v>
      </c>
      <c r="I284" s="129"/>
      <c r="J284" s="130">
        <f t="shared" si="9"/>
        <v>0</v>
      </c>
    </row>
    <row r="285" spans="1:10" ht="14.1" customHeight="1" x14ac:dyDescent="0.25">
      <c r="A285" s="40">
        <v>278</v>
      </c>
      <c r="B285" s="125" t="s">
        <v>582</v>
      </c>
      <c r="C285" s="126" t="s">
        <v>22</v>
      </c>
      <c r="D285" s="126" t="s">
        <v>185</v>
      </c>
      <c r="E285" s="127">
        <v>1</v>
      </c>
      <c r="F285" s="127">
        <v>130</v>
      </c>
      <c r="G285" s="128"/>
      <c r="H285" s="128">
        <f t="shared" si="8"/>
        <v>0</v>
      </c>
      <c r="I285" s="129"/>
      <c r="J285" s="130">
        <f t="shared" si="9"/>
        <v>0</v>
      </c>
    </row>
    <row r="286" spans="1:10" ht="14.1" customHeight="1" x14ac:dyDescent="0.25">
      <c r="A286" s="40">
        <v>279</v>
      </c>
      <c r="B286" s="125" t="s">
        <v>583</v>
      </c>
      <c r="C286" s="126" t="s">
        <v>584</v>
      </c>
      <c r="D286" s="126" t="s">
        <v>585</v>
      </c>
      <c r="E286" s="127">
        <v>1</v>
      </c>
      <c r="F286" s="127">
        <v>2</v>
      </c>
      <c r="G286" s="128"/>
      <c r="H286" s="128">
        <f t="shared" si="8"/>
        <v>0</v>
      </c>
      <c r="I286" s="129"/>
      <c r="J286" s="130">
        <f t="shared" si="9"/>
        <v>0</v>
      </c>
    </row>
    <row r="287" spans="1:10" ht="14.1" customHeight="1" x14ac:dyDescent="0.25">
      <c r="A287" s="40">
        <v>280</v>
      </c>
      <c r="B287" s="125" t="s">
        <v>586</v>
      </c>
      <c r="C287" s="126" t="s">
        <v>587</v>
      </c>
      <c r="D287" s="126" t="s">
        <v>17</v>
      </c>
      <c r="E287" s="127">
        <v>1</v>
      </c>
      <c r="F287" s="127">
        <v>10000</v>
      </c>
      <c r="G287" s="128"/>
      <c r="H287" s="128">
        <f t="shared" si="8"/>
        <v>0</v>
      </c>
      <c r="I287" s="129"/>
      <c r="J287" s="130">
        <f t="shared" si="9"/>
        <v>0</v>
      </c>
    </row>
    <row r="288" spans="1:10" ht="14.1" customHeight="1" x14ac:dyDescent="0.25">
      <c r="A288" s="40">
        <v>281</v>
      </c>
      <c r="B288" s="125" t="s">
        <v>588</v>
      </c>
      <c r="C288" s="126" t="s">
        <v>589</v>
      </c>
      <c r="D288" s="126" t="s">
        <v>590</v>
      </c>
      <c r="E288" s="127">
        <v>5</v>
      </c>
      <c r="F288" s="127">
        <v>220</v>
      </c>
      <c r="G288" s="128"/>
      <c r="H288" s="128">
        <f t="shared" si="8"/>
        <v>0</v>
      </c>
      <c r="I288" s="129"/>
      <c r="J288" s="130">
        <f t="shared" si="9"/>
        <v>0</v>
      </c>
    </row>
    <row r="289" spans="1:10" ht="14.1" customHeight="1" x14ac:dyDescent="0.25">
      <c r="A289" s="40">
        <v>282</v>
      </c>
      <c r="B289" s="125" t="s">
        <v>591</v>
      </c>
      <c r="C289" s="126" t="s">
        <v>592</v>
      </c>
      <c r="D289" s="126" t="s">
        <v>153</v>
      </c>
      <c r="E289" s="127">
        <v>60</v>
      </c>
      <c r="F289" s="127">
        <v>20</v>
      </c>
      <c r="G289" s="128"/>
      <c r="H289" s="128">
        <f t="shared" si="8"/>
        <v>0</v>
      </c>
      <c r="I289" s="129"/>
      <c r="J289" s="130">
        <f t="shared" si="9"/>
        <v>0</v>
      </c>
    </row>
    <row r="290" spans="1:10" ht="34.5" x14ac:dyDescent="0.25">
      <c r="A290" s="40">
        <v>283</v>
      </c>
      <c r="B290" s="125" t="s">
        <v>936</v>
      </c>
      <c r="C290" s="126" t="s">
        <v>22</v>
      </c>
      <c r="D290" s="126" t="s">
        <v>593</v>
      </c>
      <c r="E290" s="127">
        <v>10</v>
      </c>
      <c r="F290" s="127">
        <v>80</v>
      </c>
      <c r="G290" s="128"/>
      <c r="H290" s="128">
        <f t="shared" si="8"/>
        <v>0</v>
      </c>
      <c r="I290" s="129"/>
      <c r="J290" s="130">
        <f t="shared" si="9"/>
        <v>0</v>
      </c>
    </row>
    <row r="291" spans="1:10" ht="14.1" customHeight="1" x14ac:dyDescent="0.25">
      <c r="A291" s="40">
        <v>284</v>
      </c>
      <c r="B291" s="125" t="s">
        <v>594</v>
      </c>
      <c r="C291" s="126" t="s">
        <v>595</v>
      </c>
      <c r="D291" s="126" t="s">
        <v>153</v>
      </c>
      <c r="E291" s="127">
        <v>12</v>
      </c>
      <c r="F291" s="127">
        <v>12</v>
      </c>
      <c r="G291" s="128"/>
      <c r="H291" s="128">
        <f t="shared" si="8"/>
        <v>0</v>
      </c>
      <c r="I291" s="129"/>
      <c r="J291" s="130">
        <f t="shared" si="9"/>
        <v>0</v>
      </c>
    </row>
    <row r="292" spans="1:10" ht="14.1" customHeight="1" x14ac:dyDescent="0.25">
      <c r="A292" s="40">
        <v>285</v>
      </c>
      <c r="B292" s="125" t="s">
        <v>596</v>
      </c>
      <c r="C292" s="126" t="s">
        <v>597</v>
      </c>
      <c r="D292" s="126" t="s">
        <v>202</v>
      </c>
      <c r="E292" s="127">
        <v>1</v>
      </c>
      <c r="F292" s="127">
        <v>25</v>
      </c>
      <c r="G292" s="128"/>
      <c r="H292" s="128">
        <f t="shared" si="8"/>
        <v>0</v>
      </c>
      <c r="I292" s="129"/>
      <c r="J292" s="130">
        <f t="shared" si="9"/>
        <v>0</v>
      </c>
    </row>
    <row r="293" spans="1:10" ht="14.1" customHeight="1" x14ac:dyDescent="0.25">
      <c r="A293" s="40">
        <v>286</v>
      </c>
      <c r="B293" s="125" t="s">
        <v>598</v>
      </c>
      <c r="C293" s="126" t="s">
        <v>599</v>
      </c>
      <c r="D293" s="126" t="s">
        <v>45</v>
      </c>
      <c r="E293" s="127">
        <v>60</v>
      </c>
      <c r="F293" s="127">
        <v>50</v>
      </c>
      <c r="G293" s="128"/>
      <c r="H293" s="128">
        <f t="shared" si="8"/>
        <v>0</v>
      </c>
      <c r="I293" s="129"/>
      <c r="J293" s="130">
        <f t="shared" si="9"/>
        <v>0</v>
      </c>
    </row>
    <row r="294" spans="1:10" ht="14.1" customHeight="1" x14ac:dyDescent="0.25">
      <c r="A294" s="40">
        <v>287</v>
      </c>
      <c r="B294" s="125" t="s">
        <v>600</v>
      </c>
      <c r="C294" s="126" t="s">
        <v>601</v>
      </c>
      <c r="D294" s="126" t="s">
        <v>30</v>
      </c>
      <c r="E294" s="127">
        <v>1</v>
      </c>
      <c r="F294" s="127">
        <v>100</v>
      </c>
      <c r="G294" s="128"/>
      <c r="H294" s="128">
        <f t="shared" si="8"/>
        <v>0</v>
      </c>
      <c r="I294" s="129"/>
      <c r="J294" s="130">
        <f t="shared" si="9"/>
        <v>0</v>
      </c>
    </row>
    <row r="295" spans="1:10" ht="14.1" customHeight="1" x14ac:dyDescent="0.25">
      <c r="A295" s="40">
        <v>288</v>
      </c>
      <c r="B295" s="125" t="s">
        <v>602</v>
      </c>
      <c r="C295" s="126" t="s">
        <v>22</v>
      </c>
      <c r="D295" s="126" t="s">
        <v>185</v>
      </c>
      <c r="E295" s="127">
        <v>55</v>
      </c>
      <c r="F295" s="127">
        <v>40</v>
      </c>
      <c r="G295" s="128"/>
      <c r="H295" s="128">
        <f t="shared" si="8"/>
        <v>0</v>
      </c>
      <c r="I295" s="129"/>
      <c r="J295" s="130">
        <f t="shared" si="9"/>
        <v>0</v>
      </c>
    </row>
    <row r="296" spans="1:10" ht="14.1" customHeight="1" x14ac:dyDescent="0.25">
      <c r="A296" s="40">
        <v>289</v>
      </c>
      <c r="B296" s="125" t="s">
        <v>603</v>
      </c>
      <c r="C296" s="126" t="s">
        <v>604</v>
      </c>
      <c r="D296" s="126" t="s">
        <v>17</v>
      </c>
      <c r="E296" s="127">
        <v>10</v>
      </c>
      <c r="F296" s="127">
        <v>60</v>
      </c>
      <c r="G296" s="128"/>
      <c r="H296" s="128">
        <f t="shared" si="8"/>
        <v>0</v>
      </c>
      <c r="I296" s="129"/>
      <c r="J296" s="130">
        <f t="shared" si="9"/>
        <v>0</v>
      </c>
    </row>
    <row r="297" spans="1:10" ht="14.1" customHeight="1" x14ac:dyDescent="0.25">
      <c r="A297" s="40">
        <v>290</v>
      </c>
      <c r="B297" s="125" t="s">
        <v>605</v>
      </c>
      <c r="C297" s="126" t="s">
        <v>606</v>
      </c>
      <c r="D297" s="126" t="s">
        <v>17</v>
      </c>
      <c r="E297" s="127">
        <v>5</v>
      </c>
      <c r="F297" s="127">
        <v>40</v>
      </c>
      <c r="G297" s="128"/>
      <c r="H297" s="128">
        <f t="shared" si="8"/>
        <v>0</v>
      </c>
      <c r="I297" s="129"/>
      <c r="J297" s="130">
        <f t="shared" si="9"/>
        <v>0</v>
      </c>
    </row>
    <row r="298" spans="1:10" ht="14.1" customHeight="1" x14ac:dyDescent="0.25">
      <c r="A298" s="40">
        <v>291</v>
      </c>
      <c r="B298" s="125" t="s">
        <v>607</v>
      </c>
      <c r="C298" s="126" t="s">
        <v>608</v>
      </c>
      <c r="D298" s="126" t="s">
        <v>33</v>
      </c>
      <c r="E298" s="127">
        <v>20</v>
      </c>
      <c r="F298" s="127">
        <v>20</v>
      </c>
      <c r="G298" s="128"/>
      <c r="H298" s="128">
        <f t="shared" si="8"/>
        <v>0</v>
      </c>
      <c r="I298" s="129"/>
      <c r="J298" s="130">
        <f t="shared" si="9"/>
        <v>0</v>
      </c>
    </row>
    <row r="299" spans="1:10" ht="14.1" customHeight="1" x14ac:dyDescent="0.25">
      <c r="A299" s="40">
        <v>292</v>
      </c>
      <c r="B299" s="125" t="s">
        <v>609</v>
      </c>
      <c r="C299" s="126" t="s">
        <v>610</v>
      </c>
      <c r="D299" s="126" t="s">
        <v>185</v>
      </c>
      <c r="E299" s="127">
        <v>1</v>
      </c>
      <c r="F299" s="127">
        <v>20</v>
      </c>
      <c r="G299" s="128"/>
      <c r="H299" s="128">
        <f t="shared" si="8"/>
        <v>0</v>
      </c>
      <c r="I299" s="129"/>
      <c r="J299" s="130">
        <f t="shared" si="9"/>
        <v>0</v>
      </c>
    </row>
    <row r="300" spans="1:10" ht="14.1" customHeight="1" x14ac:dyDescent="0.25">
      <c r="A300" s="40">
        <v>293</v>
      </c>
      <c r="B300" s="125" t="s">
        <v>611</v>
      </c>
      <c r="C300" s="126" t="s">
        <v>38</v>
      </c>
      <c r="D300" s="126" t="s">
        <v>33</v>
      </c>
      <c r="E300" s="127">
        <v>50</v>
      </c>
      <c r="F300" s="127">
        <v>150</v>
      </c>
      <c r="G300" s="128"/>
      <c r="H300" s="128">
        <f t="shared" si="8"/>
        <v>0</v>
      </c>
      <c r="I300" s="129"/>
      <c r="J300" s="130">
        <f t="shared" si="9"/>
        <v>0</v>
      </c>
    </row>
    <row r="301" spans="1:10" ht="14.1" customHeight="1" x14ac:dyDescent="0.25">
      <c r="A301" s="40">
        <v>294</v>
      </c>
      <c r="B301" s="125" t="s">
        <v>612</v>
      </c>
      <c r="C301" s="126" t="s">
        <v>613</v>
      </c>
      <c r="D301" s="126" t="s">
        <v>17</v>
      </c>
      <c r="E301" s="127">
        <v>5</v>
      </c>
      <c r="F301" s="127">
        <v>30</v>
      </c>
      <c r="G301" s="128"/>
      <c r="H301" s="128">
        <f t="shared" si="8"/>
        <v>0</v>
      </c>
      <c r="I301" s="129"/>
      <c r="J301" s="130">
        <f t="shared" si="9"/>
        <v>0</v>
      </c>
    </row>
    <row r="302" spans="1:10" ht="14.1" customHeight="1" x14ac:dyDescent="0.25">
      <c r="A302" s="40">
        <v>295</v>
      </c>
      <c r="B302" s="125" t="s">
        <v>614</v>
      </c>
      <c r="C302" s="126" t="s">
        <v>615</v>
      </c>
      <c r="D302" s="126" t="s">
        <v>215</v>
      </c>
      <c r="E302" s="127">
        <v>1</v>
      </c>
      <c r="F302" s="127">
        <v>15</v>
      </c>
      <c r="G302" s="128"/>
      <c r="H302" s="128">
        <f t="shared" si="8"/>
        <v>0</v>
      </c>
      <c r="I302" s="129"/>
      <c r="J302" s="130">
        <f t="shared" si="9"/>
        <v>0</v>
      </c>
    </row>
    <row r="303" spans="1:10" ht="14.1" customHeight="1" x14ac:dyDescent="0.25">
      <c r="A303" s="40">
        <v>296</v>
      </c>
      <c r="B303" s="125" t="s">
        <v>616</v>
      </c>
      <c r="C303" s="126" t="s">
        <v>576</v>
      </c>
      <c r="D303" s="126" t="s">
        <v>17</v>
      </c>
      <c r="E303" s="127">
        <v>1</v>
      </c>
      <c r="F303" s="127">
        <v>850</v>
      </c>
      <c r="G303" s="128"/>
      <c r="H303" s="128">
        <f t="shared" si="8"/>
        <v>0</v>
      </c>
      <c r="I303" s="129"/>
      <c r="J303" s="130">
        <f t="shared" si="9"/>
        <v>0</v>
      </c>
    </row>
    <row r="304" spans="1:10" ht="14.1" customHeight="1" x14ac:dyDescent="0.25">
      <c r="A304" s="40">
        <v>297</v>
      </c>
      <c r="B304" s="125" t="s">
        <v>617</v>
      </c>
      <c r="C304" s="126" t="s">
        <v>211</v>
      </c>
      <c r="D304" s="126" t="s">
        <v>33</v>
      </c>
      <c r="E304" s="127">
        <v>20</v>
      </c>
      <c r="F304" s="127">
        <v>3</v>
      </c>
      <c r="G304" s="128"/>
      <c r="H304" s="128">
        <f t="shared" si="8"/>
        <v>0</v>
      </c>
      <c r="I304" s="129"/>
      <c r="J304" s="130">
        <f t="shared" si="9"/>
        <v>0</v>
      </c>
    </row>
    <row r="305" spans="1:10" ht="14.1" customHeight="1" x14ac:dyDescent="0.25">
      <c r="A305" s="40">
        <v>298</v>
      </c>
      <c r="B305" s="125" t="s">
        <v>618</v>
      </c>
      <c r="C305" s="126" t="s">
        <v>619</v>
      </c>
      <c r="D305" s="126" t="s">
        <v>17</v>
      </c>
      <c r="E305" s="127">
        <v>10</v>
      </c>
      <c r="F305" s="127">
        <v>35</v>
      </c>
      <c r="G305" s="128"/>
      <c r="H305" s="128">
        <f t="shared" si="8"/>
        <v>0</v>
      </c>
      <c r="I305" s="129"/>
      <c r="J305" s="130">
        <f t="shared" si="9"/>
        <v>0</v>
      </c>
    </row>
    <row r="306" spans="1:10" ht="14.1" customHeight="1" x14ac:dyDescent="0.25">
      <c r="A306" s="40">
        <v>299</v>
      </c>
      <c r="B306" s="125" t="s">
        <v>620</v>
      </c>
      <c r="C306" s="126" t="s">
        <v>42</v>
      </c>
      <c r="D306" s="126" t="s">
        <v>17</v>
      </c>
      <c r="E306" s="127">
        <v>10</v>
      </c>
      <c r="F306" s="127">
        <v>10</v>
      </c>
      <c r="G306" s="128"/>
      <c r="H306" s="128">
        <f t="shared" si="8"/>
        <v>0</v>
      </c>
      <c r="I306" s="129"/>
      <c r="J306" s="130">
        <f t="shared" si="9"/>
        <v>0</v>
      </c>
    </row>
    <row r="307" spans="1:10" ht="14.1" customHeight="1" x14ac:dyDescent="0.25">
      <c r="A307" s="40">
        <v>300</v>
      </c>
      <c r="B307" s="125" t="s">
        <v>621</v>
      </c>
      <c r="C307" s="126" t="s">
        <v>22</v>
      </c>
      <c r="D307" s="126" t="s">
        <v>215</v>
      </c>
      <c r="E307" s="127">
        <v>1</v>
      </c>
      <c r="F307" s="127">
        <v>2</v>
      </c>
      <c r="G307" s="128"/>
      <c r="H307" s="128">
        <f t="shared" si="8"/>
        <v>0</v>
      </c>
      <c r="I307" s="129"/>
      <c r="J307" s="130">
        <f t="shared" si="9"/>
        <v>0</v>
      </c>
    </row>
    <row r="308" spans="1:10" ht="14.1" customHeight="1" x14ac:dyDescent="0.25">
      <c r="A308" s="40">
        <v>301</v>
      </c>
      <c r="B308" s="125" t="s">
        <v>622</v>
      </c>
      <c r="C308" s="126" t="s">
        <v>22</v>
      </c>
      <c r="D308" s="126" t="s">
        <v>225</v>
      </c>
      <c r="E308" s="127">
        <v>1</v>
      </c>
      <c r="F308" s="127">
        <v>60</v>
      </c>
      <c r="G308" s="128"/>
      <c r="H308" s="128">
        <f t="shared" si="8"/>
        <v>0</v>
      </c>
      <c r="I308" s="129"/>
      <c r="J308" s="130">
        <f t="shared" si="9"/>
        <v>0</v>
      </c>
    </row>
    <row r="309" spans="1:10" ht="14.1" customHeight="1" x14ac:dyDescent="0.25">
      <c r="A309" s="40">
        <v>302</v>
      </c>
      <c r="B309" s="125" t="s">
        <v>623</v>
      </c>
      <c r="C309" s="126" t="s">
        <v>624</v>
      </c>
      <c r="D309" s="126" t="s">
        <v>27</v>
      </c>
      <c r="E309" s="127">
        <v>60</v>
      </c>
      <c r="F309" s="127">
        <v>50</v>
      </c>
      <c r="G309" s="128"/>
      <c r="H309" s="128">
        <f t="shared" si="8"/>
        <v>0</v>
      </c>
      <c r="I309" s="129"/>
      <c r="J309" s="130">
        <f t="shared" si="9"/>
        <v>0</v>
      </c>
    </row>
    <row r="310" spans="1:10" ht="14.1" customHeight="1" x14ac:dyDescent="0.25">
      <c r="A310" s="40">
        <v>303</v>
      </c>
      <c r="B310" s="125" t="s">
        <v>625</v>
      </c>
      <c r="C310" s="126" t="s">
        <v>383</v>
      </c>
      <c r="D310" s="126" t="s">
        <v>208</v>
      </c>
      <c r="E310" s="127">
        <v>150</v>
      </c>
      <c r="F310" s="127">
        <v>10</v>
      </c>
      <c r="G310" s="128"/>
      <c r="H310" s="128">
        <f t="shared" si="8"/>
        <v>0</v>
      </c>
      <c r="I310" s="129"/>
      <c r="J310" s="130">
        <f t="shared" si="9"/>
        <v>0</v>
      </c>
    </row>
    <row r="311" spans="1:10" ht="14.1" customHeight="1" x14ac:dyDescent="0.25">
      <c r="A311" s="40">
        <v>304</v>
      </c>
      <c r="B311" s="125" t="s">
        <v>626</v>
      </c>
      <c r="C311" s="126" t="s">
        <v>240</v>
      </c>
      <c r="D311" s="126" t="s">
        <v>17</v>
      </c>
      <c r="E311" s="127">
        <v>5</v>
      </c>
      <c r="F311" s="127">
        <v>300</v>
      </c>
      <c r="G311" s="128"/>
      <c r="H311" s="128">
        <f t="shared" si="8"/>
        <v>0</v>
      </c>
      <c r="I311" s="129"/>
      <c r="J311" s="130">
        <f t="shared" si="9"/>
        <v>0</v>
      </c>
    </row>
    <row r="312" spans="1:10" ht="14.1" customHeight="1" x14ac:dyDescent="0.25">
      <c r="A312" s="40">
        <v>305</v>
      </c>
      <c r="B312" s="125" t="s">
        <v>627</v>
      </c>
      <c r="C312" s="126" t="s">
        <v>561</v>
      </c>
      <c r="D312" s="126" t="s">
        <v>33</v>
      </c>
      <c r="E312" s="127">
        <v>60</v>
      </c>
      <c r="F312" s="127">
        <v>20</v>
      </c>
      <c r="G312" s="128"/>
      <c r="H312" s="128">
        <f t="shared" si="8"/>
        <v>0</v>
      </c>
      <c r="I312" s="129"/>
      <c r="J312" s="130">
        <f t="shared" si="9"/>
        <v>0</v>
      </c>
    </row>
    <row r="313" spans="1:10" ht="14.1" customHeight="1" x14ac:dyDescent="0.25">
      <c r="A313" s="40">
        <v>306</v>
      </c>
      <c r="B313" s="125" t="s">
        <v>628</v>
      </c>
      <c r="C313" s="126" t="s">
        <v>166</v>
      </c>
      <c r="D313" s="126" t="s">
        <v>17</v>
      </c>
      <c r="E313" s="127">
        <v>5</v>
      </c>
      <c r="F313" s="127">
        <v>2</v>
      </c>
      <c r="G313" s="128"/>
      <c r="H313" s="128">
        <f t="shared" si="8"/>
        <v>0</v>
      </c>
      <c r="I313" s="129"/>
      <c r="J313" s="130">
        <f t="shared" si="9"/>
        <v>0</v>
      </c>
    </row>
    <row r="314" spans="1:10" ht="14.1" customHeight="1" x14ac:dyDescent="0.25">
      <c r="A314" s="40">
        <v>307</v>
      </c>
      <c r="B314" s="125" t="s">
        <v>629</v>
      </c>
      <c r="C314" s="126" t="s">
        <v>166</v>
      </c>
      <c r="D314" s="126" t="s">
        <v>17</v>
      </c>
      <c r="E314" s="127">
        <v>5</v>
      </c>
      <c r="F314" s="127">
        <v>2</v>
      </c>
      <c r="G314" s="128"/>
      <c r="H314" s="128">
        <f t="shared" si="8"/>
        <v>0</v>
      </c>
      <c r="I314" s="129"/>
      <c r="J314" s="130">
        <f t="shared" si="9"/>
        <v>0</v>
      </c>
    </row>
    <row r="315" spans="1:10" ht="14.1" customHeight="1" x14ac:dyDescent="0.25">
      <c r="A315" s="40">
        <v>308</v>
      </c>
      <c r="B315" s="125" t="s">
        <v>630</v>
      </c>
      <c r="C315" s="126" t="s">
        <v>166</v>
      </c>
      <c r="D315" s="126" t="s">
        <v>17</v>
      </c>
      <c r="E315" s="127">
        <v>5</v>
      </c>
      <c r="F315" s="127">
        <v>2</v>
      </c>
      <c r="G315" s="128"/>
      <c r="H315" s="128">
        <f t="shared" si="8"/>
        <v>0</v>
      </c>
      <c r="I315" s="129"/>
      <c r="J315" s="130">
        <f t="shared" si="9"/>
        <v>0</v>
      </c>
    </row>
    <row r="316" spans="1:10" ht="14.1" customHeight="1" x14ac:dyDescent="0.25">
      <c r="A316" s="40">
        <v>309</v>
      </c>
      <c r="B316" s="125" t="s">
        <v>631</v>
      </c>
      <c r="C316" s="126" t="s">
        <v>38</v>
      </c>
      <c r="D316" s="126" t="s">
        <v>27</v>
      </c>
      <c r="E316" s="127">
        <v>20</v>
      </c>
      <c r="F316" s="127">
        <v>30</v>
      </c>
      <c r="G316" s="128"/>
      <c r="H316" s="128">
        <f t="shared" si="8"/>
        <v>0</v>
      </c>
      <c r="I316" s="129"/>
      <c r="J316" s="130">
        <f t="shared" si="9"/>
        <v>0</v>
      </c>
    </row>
    <row r="317" spans="1:10" ht="14.1" customHeight="1" x14ac:dyDescent="0.25">
      <c r="A317" s="40">
        <v>310</v>
      </c>
      <c r="B317" s="125" t="s">
        <v>632</v>
      </c>
      <c r="C317" s="126" t="s">
        <v>51</v>
      </c>
      <c r="D317" s="126" t="s">
        <v>20</v>
      </c>
      <c r="E317" s="127">
        <v>20</v>
      </c>
      <c r="F317" s="127">
        <v>30</v>
      </c>
      <c r="G317" s="128"/>
      <c r="H317" s="128">
        <f t="shared" si="8"/>
        <v>0</v>
      </c>
      <c r="I317" s="129"/>
      <c r="J317" s="130">
        <f t="shared" si="9"/>
        <v>0</v>
      </c>
    </row>
    <row r="318" spans="1:10" ht="14.1" customHeight="1" x14ac:dyDescent="0.25">
      <c r="A318" s="40">
        <v>311</v>
      </c>
      <c r="B318" s="125" t="s">
        <v>633</v>
      </c>
      <c r="C318" s="126" t="s">
        <v>307</v>
      </c>
      <c r="D318" s="126" t="s">
        <v>45</v>
      </c>
      <c r="E318" s="127">
        <v>28</v>
      </c>
      <c r="F318" s="127">
        <v>1000</v>
      </c>
      <c r="G318" s="128"/>
      <c r="H318" s="128">
        <f t="shared" si="8"/>
        <v>0</v>
      </c>
      <c r="I318" s="129"/>
      <c r="J318" s="130">
        <f t="shared" si="9"/>
        <v>0</v>
      </c>
    </row>
    <row r="319" spans="1:10" ht="14.1" customHeight="1" x14ac:dyDescent="0.25">
      <c r="A319" s="40">
        <v>312</v>
      </c>
      <c r="B319" s="125" t="s">
        <v>634</v>
      </c>
      <c r="C319" s="126" t="s">
        <v>635</v>
      </c>
      <c r="D319" s="126" t="s">
        <v>17</v>
      </c>
      <c r="E319" s="127">
        <v>10</v>
      </c>
      <c r="F319" s="127">
        <v>150</v>
      </c>
      <c r="G319" s="128"/>
      <c r="H319" s="128">
        <f t="shared" si="8"/>
        <v>0</v>
      </c>
      <c r="I319" s="129"/>
      <c r="J319" s="130">
        <f t="shared" si="9"/>
        <v>0</v>
      </c>
    </row>
    <row r="320" spans="1:10" ht="14.1" customHeight="1" x14ac:dyDescent="0.25">
      <c r="A320" s="40">
        <v>313</v>
      </c>
      <c r="B320" s="125" t="s">
        <v>636</v>
      </c>
      <c r="C320" s="126" t="s">
        <v>42</v>
      </c>
      <c r="D320" s="126" t="s">
        <v>17</v>
      </c>
      <c r="E320" s="127">
        <v>5</v>
      </c>
      <c r="F320" s="127">
        <v>700</v>
      </c>
      <c r="G320" s="128"/>
      <c r="H320" s="128">
        <f t="shared" si="8"/>
        <v>0</v>
      </c>
      <c r="I320" s="129"/>
      <c r="J320" s="130">
        <f t="shared" si="9"/>
        <v>0</v>
      </c>
    </row>
    <row r="321" spans="1:10" ht="14.1" customHeight="1" x14ac:dyDescent="0.25">
      <c r="A321" s="40">
        <v>314</v>
      </c>
      <c r="B321" s="125" t="s">
        <v>637</v>
      </c>
      <c r="C321" s="126" t="s">
        <v>44</v>
      </c>
      <c r="D321" s="126" t="s">
        <v>45</v>
      </c>
      <c r="E321" s="127">
        <v>20</v>
      </c>
      <c r="F321" s="127">
        <v>230</v>
      </c>
      <c r="G321" s="128"/>
      <c r="H321" s="128">
        <f t="shared" si="8"/>
        <v>0</v>
      </c>
      <c r="I321" s="129"/>
      <c r="J321" s="130">
        <f t="shared" si="9"/>
        <v>0</v>
      </c>
    </row>
    <row r="322" spans="1:10" ht="14.1" customHeight="1" x14ac:dyDescent="0.25">
      <c r="A322" s="40">
        <v>315</v>
      </c>
      <c r="B322" s="125" t="s">
        <v>638</v>
      </c>
      <c r="C322" s="126" t="s">
        <v>639</v>
      </c>
      <c r="D322" s="126" t="s">
        <v>17</v>
      </c>
      <c r="E322" s="127">
        <v>5</v>
      </c>
      <c r="F322" s="127">
        <v>350</v>
      </c>
      <c r="G322" s="128"/>
      <c r="H322" s="128">
        <f t="shared" si="8"/>
        <v>0</v>
      </c>
      <c r="I322" s="129"/>
      <c r="J322" s="130">
        <f t="shared" si="9"/>
        <v>0</v>
      </c>
    </row>
    <row r="323" spans="1:10" ht="14.1" customHeight="1" x14ac:dyDescent="0.25">
      <c r="A323" s="40">
        <v>316</v>
      </c>
      <c r="B323" s="125" t="s">
        <v>640</v>
      </c>
      <c r="C323" s="126" t="s">
        <v>641</v>
      </c>
      <c r="D323" s="126" t="s">
        <v>33</v>
      </c>
      <c r="E323" s="127">
        <v>30</v>
      </c>
      <c r="F323" s="127">
        <v>130</v>
      </c>
      <c r="G323" s="128"/>
      <c r="H323" s="128">
        <f t="shared" si="8"/>
        <v>0</v>
      </c>
      <c r="I323" s="129"/>
      <c r="J323" s="130">
        <f t="shared" si="9"/>
        <v>0</v>
      </c>
    </row>
    <row r="324" spans="1:10" ht="14.1" customHeight="1" x14ac:dyDescent="0.25">
      <c r="A324" s="40">
        <v>317</v>
      </c>
      <c r="B324" s="125" t="s">
        <v>642</v>
      </c>
      <c r="C324" s="126" t="s">
        <v>643</v>
      </c>
      <c r="D324" s="126" t="s">
        <v>45</v>
      </c>
      <c r="E324" s="127">
        <v>180</v>
      </c>
      <c r="F324" s="127">
        <v>10</v>
      </c>
      <c r="G324" s="128"/>
      <c r="H324" s="128">
        <f t="shared" si="8"/>
        <v>0</v>
      </c>
      <c r="I324" s="129"/>
      <c r="J324" s="130">
        <f t="shared" si="9"/>
        <v>0</v>
      </c>
    </row>
    <row r="325" spans="1:10" ht="14.1" customHeight="1" x14ac:dyDescent="0.25">
      <c r="A325" s="40">
        <v>318</v>
      </c>
      <c r="B325" s="125" t="s">
        <v>642</v>
      </c>
      <c r="C325" s="126" t="s">
        <v>624</v>
      </c>
      <c r="D325" s="126" t="s">
        <v>45</v>
      </c>
      <c r="E325" s="127">
        <v>180</v>
      </c>
      <c r="F325" s="127">
        <v>10</v>
      </c>
      <c r="G325" s="128"/>
      <c r="H325" s="128">
        <f t="shared" ref="H325:H388" si="10">G325*F325</f>
        <v>0</v>
      </c>
      <c r="I325" s="129"/>
      <c r="J325" s="130">
        <f t="shared" si="9"/>
        <v>0</v>
      </c>
    </row>
    <row r="326" spans="1:10" ht="14.1" customHeight="1" x14ac:dyDescent="0.25">
      <c r="A326" s="40">
        <v>319</v>
      </c>
      <c r="B326" s="125" t="s">
        <v>644</v>
      </c>
      <c r="C326" s="126" t="s">
        <v>126</v>
      </c>
      <c r="D326" s="126" t="s">
        <v>33</v>
      </c>
      <c r="E326" s="127">
        <v>50</v>
      </c>
      <c r="F326" s="127">
        <v>5</v>
      </c>
      <c r="G326" s="128"/>
      <c r="H326" s="128">
        <f t="shared" si="10"/>
        <v>0</v>
      </c>
      <c r="I326" s="129"/>
      <c r="J326" s="130">
        <f t="shared" si="9"/>
        <v>0</v>
      </c>
    </row>
    <row r="327" spans="1:10" ht="14.1" customHeight="1" x14ac:dyDescent="0.25">
      <c r="A327" s="40">
        <v>320</v>
      </c>
      <c r="B327" s="125" t="s">
        <v>645</v>
      </c>
      <c r="C327" s="126" t="s">
        <v>44</v>
      </c>
      <c r="D327" s="126" t="s">
        <v>53</v>
      </c>
      <c r="E327" s="127">
        <v>60</v>
      </c>
      <c r="F327" s="127">
        <v>20</v>
      </c>
      <c r="G327" s="128"/>
      <c r="H327" s="128">
        <f t="shared" si="10"/>
        <v>0</v>
      </c>
      <c r="I327" s="129"/>
      <c r="J327" s="130">
        <f t="shared" si="9"/>
        <v>0</v>
      </c>
    </row>
    <row r="328" spans="1:10" ht="14.1" customHeight="1" x14ac:dyDescent="0.25">
      <c r="A328" s="40">
        <v>321</v>
      </c>
      <c r="B328" s="125" t="s">
        <v>646</v>
      </c>
      <c r="C328" s="126" t="s">
        <v>211</v>
      </c>
      <c r="D328" s="126" t="s">
        <v>53</v>
      </c>
      <c r="E328" s="127">
        <v>60</v>
      </c>
      <c r="F328" s="127">
        <v>30</v>
      </c>
      <c r="G328" s="128"/>
      <c r="H328" s="128">
        <f t="shared" si="10"/>
        <v>0</v>
      </c>
      <c r="I328" s="129"/>
      <c r="J328" s="130">
        <f t="shared" ref="J328:J391" si="11">ROUND(H328*(1+I328),2)</f>
        <v>0</v>
      </c>
    </row>
    <row r="329" spans="1:10" ht="14.1" customHeight="1" x14ac:dyDescent="0.25">
      <c r="A329" s="40">
        <v>322</v>
      </c>
      <c r="B329" s="125" t="s">
        <v>647</v>
      </c>
      <c r="C329" s="126" t="s">
        <v>635</v>
      </c>
      <c r="D329" s="126" t="s">
        <v>17</v>
      </c>
      <c r="E329" s="127">
        <v>5</v>
      </c>
      <c r="F329" s="127">
        <v>1</v>
      </c>
      <c r="G329" s="128"/>
      <c r="H329" s="128">
        <f t="shared" si="10"/>
        <v>0</v>
      </c>
      <c r="I329" s="129"/>
      <c r="J329" s="130">
        <f t="shared" si="11"/>
        <v>0</v>
      </c>
    </row>
    <row r="330" spans="1:10" ht="23.25" x14ac:dyDescent="0.25">
      <c r="A330" s="40">
        <v>323</v>
      </c>
      <c r="B330" s="125" t="s">
        <v>934</v>
      </c>
      <c r="C330" s="126" t="s">
        <v>648</v>
      </c>
      <c r="D330" s="126" t="s">
        <v>202</v>
      </c>
      <c r="E330" s="127">
        <v>20</v>
      </c>
      <c r="F330" s="127">
        <v>200</v>
      </c>
      <c r="G330" s="128"/>
      <c r="H330" s="128">
        <f t="shared" si="10"/>
        <v>0</v>
      </c>
      <c r="I330" s="129"/>
      <c r="J330" s="130">
        <f t="shared" si="11"/>
        <v>0</v>
      </c>
    </row>
    <row r="331" spans="1:10" ht="23.25" x14ac:dyDescent="0.25">
      <c r="A331" s="40">
        <v>324</v>
      </c>
      <c r="B331" s="125" t="s">
        <v>935</v>
      </c>
      <c r="C331" s="126" t="s">
        <v>649</v>
      </c>
      <c r="D331" s="126" t="s">
        <v>202</v>
      </c>
      <c r="E331" s="127">
        <v>20</v>
      </c>
      <c r="F331" s="127">
        <v>200</v>
      </c>
      <c r="G331" s="128"/>
      <c r="H331" s="128">
        <f t="shared" si="10"/>
        <v>0</v>
      </c>
      <c r="I331" s="129"/>
      <c r="J331" s="130">
        <f t="shared" si="11"/>
        <v>0</v>
      </c>
    </row>
    <row r="332" spans="1:10" ht="14.1" customHeight="1" x14ac:dyDescent="0.25">
      <c r="A332" s="40">
        <v>325</v>
      </c>
      <c r="B332" s="125" t="s">
        <v>650</v>
      </c>
      <c r="C332" s="126" t="s">
        <v>651</v>
      </c>
      <c r="D332" s="126" t="s">
        <v>17</v>
      </c>
      <c r="E332" s="127">
        <v>5</v>
      </c>
      <c r="F332" s="127">
        <v>4500</v>
      </c>
      <c r="G332" s="128"/>
      <c r="H332" s="128">
        <f t="shared" si="10"/>
        <v>0</v>
      </c>
      <c r="I332" s="129"/>
      <c r="J332" s="130">
        <f t="shared" si="11"/>
        <v>0</v>
      </c>
    </row>
    <row r="333" spans="1:10" ht="14.1" customHeight="1" x14ac:dyDescent="0.25">
      <c r="A333" s="40">
        <v>326</v>
      </c>
      <c r="B333" s="125" t="s">
        <v>652</v>
      </c>
      <c r="C333" s="126" t="s">
        <v>38</v>
      </c>
      <c r="D333" s="126" t="s">
        <v>33</v>
      </c>
      <c r="E333" s="127">
        <v>6</v>
      </c>
      <c r="F333" s="127">
        <v>700</v>
      </c>
      <c r="G333" s="128"/>
      <c r="H333" s="128">
        <f t="shared" si="10"/>
        <v>0</v>
      </c>
      <c r="I333" s="129"/>
      <c r="J333" s="130">
        <f t="shared" si="11"/>
        <v>0</v>
      </c>
    </row>
    <row r="334" spans="1:10" ht="14.1" customHeight="1" x14ac:dyDescent="0.25">
      <c r="A334" s="40">
        <v>327</v>
      </c>
      <c r="B334" s="125" t="s">
        <v>653</v>
      </c>
      <c r="C334" s="126" t="s">
        <v>624</v>
      </c>
      <c r="D334" s="126" t="s">
        <v>27</v>
      </c>
      <c r="E334" s="127">
        <v>60</v>
      </c>
      <c r="F334" s="127">
        <v>20</v>
      </c>
      <c r="G334" s="128"/>
      <c r="H334" s="128">
        <f t="shared" si="10"/>
        <v>0</v>
      </c>
      <c r="I334" s="129"/>
      <c r="J334" s="130">
        <f t="shared" si="11"/>
        <v>0</v>
      </c>
    </row>
    <row r="335" spans="1:10" ht="14.1" customHeight="1" x14ac:dyDescent="0.25">
      <c r="A335" s="40">
        <v>328</v>
      </c>
      <c r="B335" s="125" t="s">
        <v>654</v>
      </c>
      <c r="C335" s="126" t="s">
        <v>655</v>
      </c>
      <c r="D335" s="126" t="s">
        <v>215</v>
      </c>
      <c r="E335" s="127">
        <v>5</v>
      </c>
      <c r="F335" s="127">
        <v>1</v>
      </c>
      <c r="G335" s="128"/>
      <c r="H335" s="128">
        <f t="shared" si="10"/>
        <v>0</v>
      </c>
      <c r="I335" s="129"/>
      <c r="J335" s="130">
        <f t="shared" si="11"/>
        <v>0</v>
      </c>
    </row>
    <row r="336" spans="1:10" ht="23.25" x14ac:dyDescent="0.25">
      <c r="A336" s="40">
        <v>329</v>
      </c>
      <c r="B336" s="125" t="s">
        <v>656</v>
      </c>
      <c r="C336" s="126" t="s">
        <v>657</v>
      </c>
      <c r="D336" s="126" t="s">
        <v>25</v>
      </c>
      <c r="E336" s="127">
        <v>1</v>
      </c>
      <c r="F336" s="127">
        <v>10</v>
      </c>
      <c r="G336" s="128"/>
      <c r="H336" s="128">
        <f t="shared" si="10"/>
        <v>0</v>
      </c>
      <c r="I336" s="129"/>
      <c r="J336" s="130">
        <f t="shared" si="11"/>
        <v>0</v>
      </c>
    </row>
    <row r="337" spans="1:10" ht="14.1" customHeight="1" x14ac:dyDescent="0.25">
      <c r="A337" s="40">
        <v>330</v>
      </c>
      <c r="B337" s="125" t="s">
        <v>658</v>
      </c>
      <c r="C337" s="126" t="s">
        <v>659</v>
      </c>
      <c r="D337" s="126" t="s">
        <v>660</v>
      </c>
      <c r="E337" s="127">
        <v>1</v>
      </c>
      <c r="F337" s="127">
        <v>50</v>
      </c>
      <c r="G337" s="128"/>
      <c r="H337" s="128">
        <f t="shared" si="10"/>
        <v>0</v>
      </c>
      <c r="I337" s="129"/>
      <c r="J337" s="130">
        <f t="shared" si="11"/>
        <v>0</v>
      </c>
    </row>
    <row r="338" spans="1:10" ht="14.1" customHeight="1" x14ac:dyDescent="0.25">
      <c r="A338" s="40">
        <v>331</v>
      </c>
      <c r="B338" s="125" t="s">
        <v>661</v>
      </c>
      <c r="C338" s="126" t="s">
        <v>47</v>
      </c>
      <c r="D338" s="126" t="s">
        <v>27</v>
      </c>
      <c r="E338" s="127">
        <v>28</v>
      </c>
      <c r="F338" s="127">
        <v>10</v>
      </c>
      <c r="G338" s="128"/>
      <c r="H338" s="128">
        <f t="shared" si="10"/>
        <v>0</v>
      </c>
      <c r="I338" s="129"/>
      <c r="J338" s="130">
        <f t="shared" si="11"/>
        <v>0</v>
      </c>
    </row>
    <row r="339" spans="1:10" ht="14.1" customHeight="1" x14ac:dyDescent="0.25">
      <c r="A339" s="40">
        <v>332</v>
      </c>
      <c r="B339" s="125" t="s">
        <v>662</v>
      </c>
      <c r="C339" s="126" t="s">
        <v>150</v>
      </c>
      <c r="D339" s="126" t="s">
        <v>45</v>
      </c>
      <c r="E339" s="127">
        <v>28</v>
      </c>
      <c r="F339" s="127">
        <v>1</v>
      </c>
      <c r="G339" s="128"/>
      <c r="H339" s="128">
        <f t="shared" si="10"/>
        <v>0</v>
      </c>
      <c r="I339" s="129"/>
      <c r="J339" s="130">
        <f t="shared" si="11"/>
        <v>0</v>
      </c>
    </row>
    <row r="340" spans="1:10" ht="14.1" customHeight="1" x14ac:dyDescent="0.25">
      <c r="A340" s="40">
        <v>333</v>
      </c>
      <c r="B340" s="125" t="s">
        <v>663</v>
      </c>
      <c r="C340" s="126" t="s">
        <v>664</v>
      </c>
      <c r="D340" s="126" t="s">
        <v>17</v>
      </c>
      <c r="E340" s="127">
        <v>10</v>
      </c>
      <c r="F340" s="127">
        <v>10</v>
      </c>
      <c r="G340" s="128"/>
      <c r="H340" s="128">
        <f t="shared" si="10"/>
        <v>0</v>
      </c>
      <c r="I340" s="129"/>
      <c r="J340" s="130">
        <f t="shared" si="11"/>
        <v>0</v>
      </c>
    </row>
    <row r="341" spans="1:10" ht="14.1" customHeight="1" x14ac:dyDescent="0.25">
      <c r="A341" s="40">
        <v>334</v>
      </c>
      <c r="B341" s="125" t="s">
        <v>665</v>
      </c>
      <c r="C341" s="126" t="s">
        <v>307</v>
      </c>
      <c r="D341" s="126" t="s">
        <v>27</v>
      </c>
      <c r="E341" s="127">
        <v>28</v>
      </c>
      <c r="F341" s="127">
        <v>50</v>
      </c>
      <c r="G341" s="128"/>
      <c r="H341" s="128">
        <f t="shared" si="10"/>
        <v>0</v>
      </c>
      <c r="I341" s="129"/>
      <c r="J341" s="130">
        <f t="shared" si="11"/>
        <v>0</v>
      </c>
    </row>
    <row r="342" spans="1:10" ht="14.1" customHeight="1" x14ac:dyDescent="0.25">
      <c r="A342" s="40">
        <v>335</v>
      </c>
      <c r="B342" s="125" t="s">
        <v>666</v>
      </c>
      <c r="C342" s="126" t="s">
        <v>667</v>
      </c>
      <c r="D342" s="126" t="s">
        <v>27</v>
      </c>
      <c r="E342" s="127">
        <v>16</v>
      </c>
      <c r="F342" s="127">
        <v>10</v>
      </c>
      <c r="G342" s="128"/>
      <c r="H342" s="128">
        <f t="shared" si="10"/>
        <v>0</v>
      </c>
      <c r="I342" s="129"/>
      <c r="J342" s="130">
        <f t="shared" si="11"/>
        <v>0</v>
      </c>
    </row>
    <row r="343" spans="1:10" ht="14.1" customHeight="1" x14ac:dyDescent="0.25">
      <c r="A343" s="40">
        <v>336</v>
      </c>
      <c r="B343" s="125" t="s">
        <v>668</v>
      </c>
      <c r="C343" s="126" t="s">
        <v>669</v>
      </c>
      <c r="D343" s="126" t="s">
        <v>27</v>
      </c>
      <c r="E343" s="127">
        <v>10</v>
      </c>
      <c r="F343" s="127">
        <v>20</v>
      </c>
      <c r="G343" s="128"/>
      <c r="H343" s="128">
        <f t="shared" si="10"/>
        <v>0</v>
      </c>
      <c r="I343" s="129"/>
      <c r="J343" s="130">
        <f t="shared" si="11"/>
        <v>0</v>
      </c>
    </row>
    <row r="344" spans="1:10" ht="14.1" customHeight="1" x14ac:dyDescent="0.25">
      <c r="A344" s="40">
        <v>337</v>
      </c>
      <c r="B344" s="125" t="s">
        <v>670</v>
      </c>
      <c r="C344" s="126" t="s">
        <v>671</v>
      </c>
      <c r="D344" s="126" t="s">
        <v>17</v>
      </c>
      <c r="E344" s="127">
        <v>5</v>
      </c>
      <c r="F344" s="127">
        <v>4</v>
      </c>
      <c r="G344" s="128"/>
      <c r="H344" s="128">
        <f t="shared" si="10"/>
        <v>0</v>
      </c>
      <c r="I344" s="129"/>
      <c r="J344" s="130">
        <f t="shared" si="11"/>
        <v>0</v>
      </c>
    </row>
    <row r="345" spans="1:10" ht="14.1" customHeight="1" x14ac:dyDescent="0.25">
      <c r="A345" s="40">
        <v>338</v>
      </c>
      <c r="B345" s="125" t="s">
        <v>672</v>
      </c>
      <c r="C345" s="137" t="s">
        <v>673</v>
      </c>
      <c r="D345" s="138" t="s">
        <v>17</v>
      </c>
      <c r="E345" s="127">
        <v>10</v>
      </c>
      <c r="F345" s="127">
        <v>70</v>
      </c>
      <c r="G345" s="128"/>
      <c r="H345" s="128">
        <f t="shared" si="10"/>
        <v>0</v>
      </c>
      <c r="I345" s="44"/>
      <c r="J345" s="130">
        <f t="shared" si="11"/>
        <v>0</v>
      </c>
    </row>
    <row r="346" spans="1:10" ht="14.1" customHeight="1" x14ac:dyDescent="0.25">
      <c r="A346" s="40">
        <v>339</v>
      </c>
      <c r="B346" s="125" t="s">
        <v>674</v>
      </c>
      <c r="C346" s="139" t="s">
        <v>675</v>
      </c>
      <c r="D346" s="126" t="s">
        <v>215</v>
      </c>
      <c r="E346" s="127">
        <v>1</v>
      </c>
      <c r="F346" s="127">
        <v>70</v>
      </c>
      <c r="G346" s="128"/>
      <c r="H346" s="128">
        <f t="shared" si="10"/>
        <v>0</v>
      </c>
      <c r="I346" s="129"/>
      <c r="J346" s="130">
        <f t="shared" si="11"/>
        <v>0</v>
      </c>
    </row>
    <row r="347" spans="1:10" ht="14.1" customHeight="1" x14ac:dyDescent="0.25">
      <c r="A347" s="40">
        <v>340</v>
      </c>
      <c r="B347" s="125" t="s">
        <v>676</v>
      </c>
      <c r="C347" s="126" t="s">
        <v>307</v>
      </c>
      <c r="D347" s="126" t="s">
        <v>27</v>
      </c>
      <c r="E347" s="127">
        <v>28</v>
      </c>
      <c r="F347" s="127">
        <v>350</v>
      </c>
      <c r="G347" s="128"/>
      <c r="H347" s="128">
        <f t="shared" si="10"/>
        <v>0</v>
      </c>
      <c r="I347" s="129"/>
      <c r="J347" s="130">
        <f t="shared" si="11"/>
        <v>0</v>
      </c>
    </row>
    <row r="348" spans="1:10" ht="14.1" customHeight="1" x14ac:dyDescent="0.25">
      <c r="A348" s="40">
        <v>341</v>
      </c>
      <c r="B348" s="125" t="s">
        <v>677</v>
      </c>
      <c r="C348" s="126" t="s">
        <v>38</v>
      </c>
      <c r="D348" s="126" t="s">
        <v>27</v>
      </c>
      <c r="E348" s="127">
        <v>60</v>
      </c>
      <c r="F348" s="127">
        <v>200</v>
      </c>
      <c r="G348" s="128"/>
      <c r="H348" s="128">
        <f t="shared" si="10"/>
        <v>0</v>
      </c>
      <c r="I348" s="129"/>
      <c r="J348" s="130">
        <f t="shared" si="11"/>
        <v>0</v>
      </c>
    </row>
    <row r="349" spans="1:10" ht="14.1" customHeight="1" x14ac:dyDescent="0.25">
      <c r="A349" s="40">
        <v>342</v>
      </c>
      <c r="B349" s="125" t="s">
        <v>678</v>
      </c>
      <c r="C349" s="126" t="s">
        <v>679</v>
      </c>
      <c r="D349" s="126" t="s">
        <v>27</v>
      </c>
      <c r="E349" s="127">
        <v>30</v>
      </c>
      <c r="F349" s="127">
        <v>40</v>
      </c>
      <c r="G349" s="128"/>
      <c r="H349" s="128">
        <f t="shared" si="10"/>
        <v>0</v>
      </c>
      <c r="I349" s="129"/>
      <c r="J349" s="130">
        <f t="shared" si="11"/>
        <v>0</v>
      </c>
    </row>
    <row r="350" spans="1:10" ht="23.25" x14ac:dyDescent="0.25">
      <c r="A350" s="40">
        <v>343</v>
      </c>
      <c r="B350" s="125" t="s">
        <v>680</v>
      </c>
      <c r="C350" s="126" t="s">
        <v>681</v>
      </c>
      <c r="D350" s="126" t="s">
        <v>25</v>
      </c>
      <c r="E350" s="127">
        <v>30</v>
      </c>
      <c r="F350" s="127">
        <v>50</v>
      </c>
      <c r="G350" s="128"/>
      <c r="H350" s="128">
        <f t="shared" si="10"/>
        <v>0</v>
      </c>
      <c r="I350" s="129"/>
      <c r="J350" s="130">
        <f t="shared" si="11"/>
        <v>0</v>
      </c>
    </row>
    <row r="351" spans="1:10" ht="14.1" customHeight="1" x14ac:dyDescent="0.25">
      <c r="A351" s="40">
        <v>344</v>
      </c>
      <c r="B351" s="125" t="s">
        <v>682</v>
      </c>
      <c r="C351" s="137" t="s">
        <v>683</v>
      </c>
      <c r="D351" s="126" t="s">
        <v>27</v>
      </c>
      <c r="E351" s="127">
        <v>30</v>
      </c>
      <c r="F351" s="127">
        <v>450</v>
      </c>
      <c r="G351" s="128"/>
      <c r="H351" s="128">
        <f t="shared" si="10"/>
        <v>0</v>
      </c>
      <c r="I351" s="129"/>
      <c r="J351" s="130">
        <f t="shared" si="11"/>
        <v>0</v>
      </c>
    </row>
    <row r="352" spans="1:10" ht="14.1" customHeight="1" x14ac:dyDescent="0.25">
      <c r="A352" s="40">
        <v>345</v>
      </c>
      <c r="B352" s="125" t="s">
        <v>684</v>
      </c>
      <c r="C352" s="133" t="s">
        <v>685</v>
      </c>
      <c r="D352" s="134" t="s">
        <v>686</v>
      </c>
      <c r="E352" s="127">
        <v>1</v>
      </c>
      <c r="F352" s="127">
        <v>2</v>
      </c>
      <c r="G352" s="128"/>
      <c r="H352" s="128">
        <f t="shared" si="10"/>
        <v>0</v>
      </c>
      <c r="I352" s="135"/>
      <c r="J352" s="130">
        <f t="shared" si="11"/>
        <v>0</v>
      </c>
    </row>
    <row r="353" spans="1:10" ht="14.1" customHeight="1" x14ac:dyDescent="0.25">
      <c r="A353" s="40">
        <v>346</v>
      </c>
      <c r="B353" s="125" t="s">
        <v>687</v>
      </c>
      <c r="C353" s="133" t="s">
        <v>474</v>
      </c>
      <c r="D353" s="134" t="s">
        <v>222</v>
      </c>
      <c r="E353" s="127">
        <v>1</v>
      </c>
      <c r="F353" s="127">
        <v>6</v>
      </c>
      <c r="G353" s="128"/>
      <c r="H353" s="128">
        <f t="shared" si="10"/>
        <v>0</v>
      </c>
      <c r="I353" s="135"/>
      <c r="J353" s="130">
        <f t="shared" si="11"/>
        <v>0</v>
      </c>
    </row>
    <row r="354" spans="1:10" ht="14.1" customHeight="1" x14ac:dyDescent="0.25">
      <c r="A354" s="40">
        <v>347</v>
      </c>
      <c r="B354" s="125" t="s">
        <v>688</v>
      </c>
      <c r="C354" s="126" t="s">
        <v>22</v>
      </c>
      <c r="D354" s="126" t="s">
        <v>330</v>
      </c>
      <c r="E354" s="127">
        <v>1</v>
      </c>
      <c r="F354" s="127">
        <v>25</v>
      </c>
      <c r="G354" s="128"/>
      <c r="H354" s="128">
        <f t="shared" si="10"/>
        <v>0</v>
      </c>
      <c r="I354" s="129"/>
      <c r="J354" s="130">
        <f t="shared" si="11"/>
        <v>0</v>
      </c>
    </row>
    <row r="355" spans="1:10" ht="14.1" customHeight="1" x14ac:dyDescent="0.25">
      <c r="A355" s="40">
        <v>348</v>
      </c>
      <c r="B355" s="125" t="s">
        <v>689</v>
      </c>
      <c r="C355" s="126" t="s">
        <v>22</v>
      </c>
      <c r="D355" s="126" t="s">
        <v>199</v>
      </c>
      <c r="E355" s="127">
        <v>1</v>
      </c>
      <c r="F355" s="127">
        <v>5</v>
      </c>
      <c r="G355" s="128"/>
      <c r="H355" s="128">
        <f t="shared" si="10"/>
        <v>0</v>
      </c>
      <c r="I355" s="129"/>
      <c r="J355" s="130">
        <f t="shared" si="11"/>
        <v>0</v>
      </c>
    </row>
    <row r="356" spans="1:10" ht="14.1" customHeight="1" x14ac:dyDescent="0.25">
      <c r="A356" s="40">
        <v>349</v>
      </c>
      <c r="B356" s="125" t="s">
        <v>690</v>
      </c>
      <c r="C356" s="126" t="s">
        <v>38</v>
      </c>
      <c r="D356" s="126" t="s">
        <v>17</v>
      </c>
      <c r="E356" s="127">
        <v>1</v>
      </c>
      <c r="F356" s="127">
        <v>2</v>
      </c>
      <c r="G356" s="128"/>
      <c r="H356" s="128">
        <f t="shared" si="10"/>
        <v>0</v>
      </c>
      <c r="I356" s="129"/>
      <c r="J356" s="130">
        <f t="shared" si="11"/>
        <v>0</v>
      </c>
    </row>
    <row r="357" spans="1:10" ht="14.1" customHeight="1" x14ac:dyDescent="0.25">
      <c r="A357" s="40">
        <v>350</v>
      </c>
      <c r="B357" s="125" t="s">
        <v>690</v>
      </c>
      <c r="C357" s="126" t="s">
        <v>19</v>
      </c>
      <c r="D357" s="126" t="s">
        <v>17</v>
      </c>
      <c r="E357" s="127">
        <v>1</v>
      </c>
      <c r="F357" s="127">
        <v>2</v>
      </c>
      <c r="G357" s="128"/>
      <c r="H357" s="128">
        <f t="shared" si="10"/>
        <v>0</v>
      </c>
      <c r="I357" s="129"/>
      <c r="J357" s="130">
        <f t="shared" si="11"/>
        <v>0</v>
      </c>
    </row>
    <row r="358" spans="1:10" ht="14.1" customHeight="1" x14ac:dyDescent="0.25">
      <c r="A358" s="40">
        <v>351</v>
      </c>
      <c r="B358" s="125" t="s">
        <v>691</v>
      </c>
      <c r="C358" s="137" t="s">
        <v>692</v>
      </c>
      <c r="D358" s="138" t="s">
        <v>17</v>
      </c>
      <c r="E358" s="127">
        <v>1</v>
      </c>
      <c r="F358" s="127">
        <v>30</v>
      </c>
      <c r="G358" s="128"/>
      <c r="H358" s="128">
        <f t="shared" si="10"/>
        <v>0</v>
      </c>
      <c r="I358" s="129"/>
      <c r="J358" s="130">
        <f t="shared" si="11"/>
        <v>0</v>
      </c>
    </row>
    <row r="359" spans="1:10" ht="14.1" customHeight="1" x14ac:dyDescent="0.25">
      <c r="A359" s="40">
        <v>352</v>
      </c>
      <c r="B359" s="125" t="s">
        <v>693</v>
      </c>
      <c r="C359" s="126" t="s">
        <v>22</v>
      </c>
      <c r="D359" s="126" t="s">
        <v>279</v>
      </c>
      <c r="E359" s="127">
        <v>10</v>
      </c>
      <c r="F359" s="127">
        <v>100</v>
      </c>
      <c r="G359" s="128"/>
      <c r="H359" s="128">
        <f t="shared" si="10"/>
        <v>0</v>
      </c>
      <c r="I359" s="129"/>
      <c r="J359" s="130">
        <f t="shared" si="11"/>
        <v>0</v>
      </c>
    </row>
    <row r="360" spans="1:10" ht="34.5" x14ac:dyDescent="0.25">
      <c r="A360" s="40">
        <v>353</v>
      </c>
      <c r="B360" s="125" t="s">
        <v>694</v>
      </c>
      <c r="C360" s="126" t="s">
        <v>695</v>
      </c>
      <c r="D360" s="126" t="s">
        <v>215</v>
      </c>
      <c r="E360" s="127">
        <v>1</v>
      </c>
      <c r="F360" s="127">
        <v>2</v>
      </c>
      <c r="G360" s="128"/>
      <c r="H360" s="128">
        <f t="shared" si="10"/>
        <v>0</v>
      </c>
      <c r="I360" s="129"/>
      <c r="J360" s="130">
        <f t="shared" si="11"/>
        <v>0</v>
      </c>
    </row>
    <row r="361" spans="1:10" ht="14.1" customHeight="1" x14ac:dyDescent="0.25">
      <c r="A361" s="40">
        <v>354</v>
      </c>
      <c r="B361" s="125" t="s">
        <v>696</v>
      </c>
      <c r="C361" s="126" t="s">
        <v>47</v>
      </c>
      <c r="D361" s="126" t="s">
        <v>27</v>
      </c>
      <c r="E361" s="127">
        <v>20</v>
      </c>
      <c r="F361" s="127">
        <v>40</v>
      </c>
      <c r="G361" s="128"/>
      <c r="H361" s="128">
        <f t="shared" si="10"/>
        <v>0</v>
      </c>
      <c r="I361" s="129"/>
      <c r="J361" s="130">
        <f t="shared" si="11"/>
        <v>0</v>
      </c>
    </row>
    <row r="362" spans="1:10" ht="14.1" customHeight="1" x14ac:dyDescent="0.25">
      <c r="A362" s="40">
        <v>355</v>
      </c>
      <c r="B362" s="125" t="s">
        <v>697</v>
      </c>
      <c r="C362" s="126" t="s">
        <v>211</v>
      </c>
      <c r="D362" s="126" t="s">
        <v>33</v>
      </c>
      <c r="E362" s="127">
        <v>100</v>
      </c>
      <c r="F362" s="127">
        <v>80</v>
      </c>
      <c r="G362" s="128"/>
      <c r="H362" s="128">
        <f t="shared" si="10"/>
        <v>0</v>
      </c>
      <c r="I362" s="129"/>
      <c r="J362" s="130">
        <f t="shared" si="11"/>
        <v>0</v>
      </c>
    </row>
    <row r="363" spans="1:10" ht="14.1" customHeight="1" x14ac:dyDescent="0.25">
      <c r="A363" s="40">
        <v>356</v>
      </c>
      <c r="B363" s="125" t="s">
        <v>698</v>
      </c>
      <c r="C363" s="126" t="s">
        <v>193</v>
      </c>
      <c r="D363" s="126" t="s">
        <v>215</v>
      </c>
      <c r="E363" s="127" t="s">
        <v>699</v>
      </c>
      <c r="F363" s="127">
        <v>530</v>
      </c>
      <c r="G363" s="128"/>
      <c r="H363" s="128">
        <f t="shared" si="10"/>
        <v>0</v>
      </c>
      <c r="I363" s="129"/>
      <c r="J363" s="130">
        <f t="shared" si="11"/>
        <v>0</v>
      </c>
    </row>
    <row r="364" spans="1:10" ht="14.1" customHeight="1" x14ac:dyDescent="0.25">
      <c r="A364" s="40">
        <v>357</v>
      </c>
      <c r="B364" s="125" t="s">
        <v>700</v>
      </c>
      <c r="C364" s="126" t="s">
        <v>701</v>
      </c>
      <c r="D364" s="126" t="s">
        <v>27</v>
      </c>
      <c r="E364" s="127">
        <v>20</v>
      </c>
      <c r="F364" s="127">
        <v>20</v>
      </c>
      <c r="G364" s="128"/>
      <c r="H364" s="128">
        <f t="shared" si="10"/>
        <v>0</v>
      </c>
      <c r="I364" s="129"/>
      <c r="J364" s="130">
        <f t="shared" si="11"/>
        <v>0</v>
      </c>
    </row>
    <row r="365" spans="1:10" ht="14.1" customHeight="1" x14ac:dyDescent="0.25">
      <c r="A365" s="40">
        <v>358</v>
      </c>
      <c r="B365" s="125" t="s">
        <v>702</v>
      </c>
      <c r="C365" s="126" t="s">
        <v>272</v>
      </c>
      <c r="D365" s="126" t="s">
        <v>27</v>
      </c>
      <c r="E365" s="127">
        <v>20</v>
      </c>
      <c r="F365" s="127">
        <v>100</v>
      </c>
      <c r="G365" s="128"/>
      <c r="H365" s="128">
        <f t="shared" si="10"/>
        <v>0</v>
      </c>
      <c r="I365" s="129"/>
      <c r="J365" s="130">
        <f t="shared" si="11"/>
        <v>0</v>
      </c>
    </row>
    <row r="366" spans="1:10" ht="14.1" customHeight="1" x14ac:dyDescent="0.25">
      <c r="A366" s="40">
        <v>359</v>
      </c>
      <c r="B366" s="125" t="s">
        <v>703</v>
      </c>
      <c r="C366" s="126" t="s">
        <v>704</v>
      </c>
      <c r="D366" s="126" t="s">
        <v>225</v>
      </c>
      <c r="E366" s="127">
        <v>1</v>
      </c>
      <c r="F366" s="127">
        <v>70</v>
      </c>
      <c r="G366" s="128"/>
      <c r="H366" s="128">
        <f t="shared" si="10"/>
        <v>0</v>
      </c>
      <c r="I366" s="129"/>
      <c r="J366" s="130">
        <f t="shared" si="11"/>
        <v>0</v>
      </c>
    </row>
    <row r="367" spans="1:10" ht="14.1" customHeight="1" x14ac:dyDescent="0.25">
      <c r="A367" s="40">
        <v>360</v>
      </c>
      <c r="B367" s="125" t="s">
        <v>705</v>
      </c>
      <c r="C367" s="126" t="s">
        <v>706</v>
      </c>
      <c r="D367" s="126" t="s">
        <v>194</v>
      </c>
      <c r="E367" s="127">
        <v>12</v>
      </c>
      <c r="F367" s="127">
        <v>50</v>
      </c>
      <c r="G367" s="128"/>
      <c r="H367" s="128">
        <f t="shared" si="10"/>
        <v>0</v>
      </c>
      <c r="I367" s="129"/>
      <c r="J367" s="130">
        <f t="shared" si="11"/>
        <v>0</v>
      </c>
    </row>
    <row r="368" spans="1:10" ht="14.1" customHeight="1" x14ac:dyDescent="0.25">
      <c r="A368" s="40">
        <v>361</v>
      </c>
      <c r="B368" s="125" t="s">
        <v>707</v>
      </c>
      <c r="C368" s="126" t="s">
        <v>708</v>
      </c>
      <c r="D368" s="126" t="s">
        <v>709</v>
      </c>
      <c r="E368" s="127">
        <v>1</v>
      </c>
      <c r="F368" s="127">
        <v>140</v>
      </c>
      <c r="G368" s="128"/>
      <c r="H368" s="128">
        <f t="shared" si="10"/>
        <v>0</v>
      </c>
      <c r="I368" s="129"/>
      <c r="J368" s="130">
        <f t="shared" si="11"/>
        <v>0</v>
      </c>
    </row>
    <row r="369" spans="1:10" ht="14.1" customHeight="1" x14ac:dyDescent="0.25">
      <c r="A369" s="40">
        <v>362</v>
      </c>
      <c r="B369" s="125" t="s">
        <v>710</v>
      </c>
      <c r="C369" s="126" t="s">
        <v>38</v>
      </c>
      <c r="D369" s="126" t="s">
        <v>33</v>
      </c>
      <c r="E369" s="127">
        <v>50</v>
      </c>
      <c r="F369" s="127">
        <v>10</v>
      </c>
      <c r="G369" s="128"/>
      <c r="H369" s="128">
        <f t="shared" si="10"/>
        <v>0</v>
      </c>
      <c r="I369" s="129"/>
      <c r="J369" s="130">
        <f t="shared" si="11"/>
        <v>0</v>
      </c>
    </row>
    <row r="370" spans="1:10" ht="14.1" customHeight="1" x14ac:dyDescent="0.25">
      <c r="A370" s="40">
        <v>363</v>
      </c>
      <c r="B370" s="125" t="s">
        <v>711</v>
      </c>
      <c r="C370" s="126" t="s">
        <v>712</v>
      </c>
      <c r="D370" s="126" t="s">
        <v>45</v>
      </c>
      <c r="E370" s="127">
        <v>24</v>
      </c>
      <c r="F370" s="127">
        <v>20</v>
      </c>
      <c r="G370" s="128"/>
      <c r="H370" s="128">
        <f t="shared" si="10"/>
        <v>0</v>
      </c>
      <c r="I370" s="129"/>
      <c r="J370" s="130">
        <f t="shared" si="11"/>
        <v>0</v>
      </c>
    </row>
    <row r="371" spans="1:10" ht="14.1" customHeight="1" x14ac:dyDescent="0.25">
      <c r="A371" s="40">
        <v>364</v>
      </c>
      <c r="B371" s="125" t="s">
        <v>713</v>
      </c>
      <c r="C371" s="126" t="s">
        <v>298</v>
      </c>
      <c r="D371" s="126" t="s">
        <v>27</v>
      </c>
      <c r="E371" s="127">
        <v>30</v>
      </c>
      <c r="F371" s="127">
        <v>40</v>
      </c>
      <c r="G371" s="128"/>
      <c r="H371" s="128">
        <f t="shared" si="10"/>
        <v>0</v>
      </c>
      <c r="I371" s="129"/>
      <c r="J371" s="130">
        <f t="shared" si="11"/>
        <v>0</v>
      </c>
    </row>
    <row r="372" spans="1:10" ht="14.1" customHeight="1" x14ac:dyDescent="0.25">
      <c r="A372" s="40">
        <v>365</v>
      </c>
      <c r="B372" s="125" t="s">
        <v>714</v>
      </c>
      <c r="C372" s="126" t="s">
        <v>122</v>
      </c>
      <c r="D372" s="126" t="s">
        <v>45</v>
      </c>
      <c r="E372" s="127">
        <v>10</v>
      </c>
      <c r="F372" s="127">
        <v>5</v>
      </c>
      <c r="G372" s="128"/>
      <c r="H372" s="128">
        <f t="shared" si="10"/>
        <v>0</v>
      </c>
      <c r="I372" s="129"/>
      <c r="J372" s="130">
        <f t="shared" si="11"/>
        <v>0</v>
      </c>
    </row>
    <row r="373" spans="1:10" ht="14.1" customHeight="1" x14ac:dyDescent="0.25">
      <c r="A373" s="40">
        <v>366</v>
      </c>
      <c r="B373" s="125" t="s">
        <v>715</v>
      </c>
      <c r="C373" s="126" t="s">
        <v>274</v>
      </c>
      <c r="D373" s="126" t="s">
        <v>27</v>
      </c>
      <c r="E373" s="127">
        <v>28</v>
      </c>
      <c r="F373" s="127">
        <v>40</v>
      </c>
      <c r="G373" s="128"/>
      <c r="H373" s="128">
        <f t="shared" si="10"/>
        <v>0</v>
      </c>
      <c r="I373" s="129"/>
      <c r="J373" s="130">
        <f t="shared" si="11"/>
        <v>0</v>
      </c>
    </row>
    <row r="374" spans="1:10" ht="14.1" customHeight="1" x14ac:dyDescent="0.25">
      <c r="A374" s="40">
        <v>367</v>
      </c>
      <c r="B374" s="125" t="s">
        <v>716</v>
      </c>
      <c r="C374" s="126" t="s">
        <v>272</v>
      </c>
      <c r="D374" s="126" t="s">
        <v>33</v>
      </c>
      <c r="E374" s="127">
        <v>28</v>
      </c>
      <c r="F374" s="127">
        <v>10</v>
      </c>
      <c r="G374" s="128"/>
      <c r="H374" s="128">
        <f t="shared" si="10"/>
        <v>0</v>
      </c>
      <c r="I374" s="129"/>
      <c r="J374" s="130">
        <f t="shared" si="11"/>
        <v>0</v>
      </c>
    </row>
    <row r="375" spans="1:10" ht="14.1" customHeight="1" x14ac:dyDescent="0.25">
      <c r="A375" s="40">
        <v>368</v>
      </c>
      <c r="B375" s="125" t="s">
        <v>717</v>
      </c>
      <c r="C375" s="126" t="s">
        <v>22</v>
      </c>
      <c r="D375" s="126" t="s">
        <v>33</v>
      </c>
      <c r="E375" s="127">
        <v>30</v>
      </c>
      <c r="F375" s="127">
        <v>2</v>
      </c>
      <c r="G375" s="128"/>
      <c r="H375" s="128">
        <f t="shared" si="10"/>
        <v>0</v>
      </c>
      <c r="I375" s="129"/>
      <c r="J375" s="130">
        <f t="shared" si="11"/>
        <v>0</v>
      </c>
    </row>
    <row r="376" spans="1:10" ht="14.1" customHeight="1" x14ac:dyDescent="0.25">
      <c r="A376" s="40">
        <v>369</v>
      </c>
      <c r="B376" s="125" t="s">
        <v>718</v>
      </c>
      <c r="C376" s="126" t="s">
        <v>22</v>
      </c>
      <c r="D376" s="126" t="s">
        <v>33</v>
      </c>
      <c r="E376" s="127">
        <v>30</v>
      </c>
      <c r="F376" s="127">
        <v>2</v>
      </c>
      <c r="G376" s="128"/>
      <c r="H376" s="128">
        <f t="shared" si="10"/>
        <v>0</v>
      </c>
      <c r="I376" s="129"/>
      <c r="J376" s="130">
        <f t="shared" si="11"/>
        <v>0</v>
      </c>
    </row>
    <row r="377" spans="1:10" ht="14.1" customHeight="1" x14ac:dyDescent="0.25">
      <c r="A377" s="40">
        <v>370</v>
      </c>
      <c r="B377" s="125" t="s">
        <v>719</v>
      </c>
      <c r="C377" s="126" t="s">
        <v>720</v>
      </c>
      <c r="D377" s="126" t="s">
        <v>17</v>
      </c>
      <c r="E377" s="127">
        <v>5</v>
      </c>
      <c r="F377" s="127">
        <v>35</v>
      </c>
      <c r="G377" s="128"/>
      <c r="H377" s="128">
        <f t="shared" si="10"/>
        <v>0</v>
      </c>
      <c r="I377" s="129"/>
      <c r="J377" s="130">
        <f t="shared" si="11"/>
        <v>0</v>
      </c>
    </row>
    <row r="378" spans="1:10" ht="14.1" customHeight="1" x14ac:dyDescent="0.25">
      <c r="A378" s="40">
        <v>371</v>
      </c>
      <c r="B378" s="125" t="s">
        <v>721</v>
      </c>
      <c r="C378" s="126" t="s">
        <v>722</v>
      </c>
      <c r="D378" s="126" t="s">
        <v>660</v>
      </c>
      <c r="E378" s="127">
        <v>1</v>
      </c>
      <c r="F378" s="127">
        <v>10</v>
      </c>
      <c r="G378" s="128"/>
      <c r="H378" s="128">
        <f t="shared" si="10"/>
        <v>0</v>
      </c>
      <c r="I378" s="129"/>
      <c r="J378" s="130">
        <f t="shared" si="11"/>
        <v>0</v>
      </c>
    </row>
    <row r="379" spans="1:10" ht="14.1" customHeight="1" x14ac:dyDescent="0.25">
      <c r="A379" s="40">
        <v>372</v>
      </c>
      <c r="B379" s="125" t="s">
        <v>723</v>
      </c>
      <c r="C379" s="126" t="s">
        <v>196</v>
      </c>
      <c r="D379" s="126" t="s">
        <v>17</v>
      </c>
      <c r="E379" s="127">
        <v>5</v>
      </c>
      <c r="F379" s="127">
        <v>10</v>
      </c>
      <c r="G379" s="128"/>
      <c r="H379" s="128">
        <f t="shared" si="10"/>
        <v>0</v>
      </c>
      <c r="I379" s="129"/>
      <c r="J379" s="130">
        <f t="shared" si="11"/>
        <v>0</v>
      </c>
    </row>
    <row r="380" spans="1:10" ht="14.1" customHeight="1" x14ac:dyDescent="0.25">
      <c r="A380" s="40">
        <v>373</v>
      </c>
      <c r="B380" s="125" t="s">
        <v>724</v>
      </c>
      <c r="C380" s="126" t="s">
        <v>22</v>
      </c>
      <c r="D380" s="126" t="s">
        <v>33</v>
      </c>
      <c r="E380" s="127">
        <v>10</v>
      </c>
      <c r="F380" s="127">
        <v>100</v>
      </c>
      <c r="G380" s="128"/>
      <c r="H380" s="128">
        <f t="shared" si="10"/>
        <v>0</v>
      </c>
      <c r="I380" s="129"/>
      <c r="J380" s="130">
        <f t="shared" si="11"/>
        <v>0</v>
      </c>
    </row>
    <row r="381" spans="1:10" ht="14.1" customHeight="1" x14ac:dyDescent="0.25">
      <c r="A381" s="40">
        <v>374</v>
      </c>
      <c r="B381" s="125" t="s">
        <v>725</v>
      </c>
      <c r="C381" s="126" t="s">
        <v>726</v>
      </c>
      <c r="D381" s="126" t="s">
        <v>17</v>
      </c>
      <c r="E381" s="127">
        <v>10</v>
      </c>
      <c r="F381" s="127">
        <v>70</v>
      </c>
      <c r="G381" s="128"/>
      <c r="H381" s="128">
        <f t="shared" si="10"/>
        <v>0</v>
      </c>
      <c r="I381" s="129"/>
      <c r="J381" s="130">
        <f t="shared" si="11"/>
        <v>0</v>
      </c>
    </row>
    <row r="382" spans="1:10" ht="14.1" customHeight="1" x14ac:dyDescent="0.25">
      <c r="A382" s="40">
        <v>375</v>
      </c>
      <c r="B382" s="125" t="s">
        <v>727</v>
      </c>
      <c r="C382" s="126" t="s">
        <v>126</v>
      </c>
      <c r="D382" s="126" t="s">
        <v>27</v>
      </c>
      <c r="E382" s="127">
        <v>50</v>
      </c>
      <c r="F382" s="127">
        <v>25</v>
      </c>
      <c r="G382" s="128"/>
      <c r="H382" s="128">
        <f t="shared" si="10"/>
        <v>0</v>
      </c>
      <c r="I382" s="129"/>
      <c r="J382" s="130">
        <f t="shared" si="11"/>
        <v>0</v>
      </c>
    </row>
    <row r="383" spans="1:10" ht="14.1" customHeight="1" x14ac:dyDescent="0.25">
      <c r="A383" s="40">
        <v>376</v>
      </c>
      <c r="B383" s="125" t="s">
        <v>727</v>
      </c>
      <c r="C383" s="126" t="s">
        <v>307</v>
      </c>
      <c r="D383" s="126" t="s">
        <v>27</v>
      </c>
      <c r="E383" s="127">
        <v>50</v>
      </c>
      <c r="F383" s="127">
        <v>10</v>
      </c>
      <c r="G383" s="128"/>
      <c r="H383" s="128">
        <f t="shared" si="10"/>
        <v>0</v>
      </c>
      <c r="I383" s="129"/>
      <c r="J383" s="130">
        <f t="shared" si="11"/>
        <v>0</v>
      </c>
    </row>
    <row r="384" spans="1:10" ht="14.1" customHeight="1" x14ac:dyDescent="0.25">
      <c r="A384" s="40">
        <v>377</v>
      </c>
      <c r="B384" s="125" t="s">
        <v>728</v>
      </c>
      <c r="C384" s="126" t="s">
        <v>22</v>
      </c>
      <c r="D384" s="126" t="s">
        <v>33</v>
      </c>
      <c r="E384" s="127">
        <v>50</v>
      </c>
      <c r="F384" s="127">
        <v>10</v>
      </c>
      <c r="G384" s="128"/>
      <c r="H384" s="128">
        <f t="shared" si="10"/>
        <v>0</v>
      </c>
      <c r="I384" s="129"/>
      <c r="J384" s="130">
        <f t="shared" si="11"/>
        <v>0</v>
      </c>
    </row>
    <row r="385" spans="1:10" ht="14.1" customHeight="1" x14ac:dyDescent="0.25">
      <c r="A385" s="40">
        <v>378</v>
      </c>
      <c r="B385" s="125" t="s">
        <v>729</v>
      </c>
      <c r="C385" s="126" t="s">
        <v>22</v>
      </c>
      <c r="D385" s="126" t="s">
        <v>17</v>
      </c>
      <c r="E385" s="127">
        <v>10</v>
      </c>
      <c r="F385" s="127">
        <v>200</v>
      </c>
      <c r="G385" s="128"/>
      <c r="H385" s="128">
        <f t="shared" si="10"/>
        <v>0</v>
      </c>
      <c r="I385" s="129"/>
      <c r="J385" s="130">
        <f t="shared" si="11"/>
        <v>0</v>
      </c>
    </row>
    <row r="386" spans="1:10" ht="14.1" customHeight="1" x14ac:dyDescent="0.25">
      <c r="A386" s="40">
        <v>379</v>
      </c>
      <c r="B386" s="125" t="s">
        <v>730</v>
      </c>
      <c r="C386" s="126" t="s">
        <v>38</v>
      </c>
      <c r="D386" s="126" t="s">
        <v>27</v>
      </c>
      <c r="E386" s="127">
        <v>4</v>
      </c>
      <c r="F386" s="127">
        <v>1</v>
      </c>
      <c r="G386" s="128"/>
      <c r="H386" s="128">
        <f t="shared" si="10"/>
        <v>0</v>
      </c>
      <c r="I386" s="129"/>
      <c r="J386" s="130">
        <f t="shared" si="11"/>
        <v>0</v>
      </c>
    </row>
    <row r="387" spans="1:10" ht="14.1" customHeight="1" x14ac:dyDescent="0.25">
      <c r="A387" s="40">
        <v>380</v>
      </c>
      <c r="B387" s="125" t="s">
        <v>731</v>
      </c>
      <c r="C387" s="126" t="s">
        <v>732</v>
      </c>
      <c r="D387" s="126" t="s">
        <v>279</v>
      </c>
      <c r="E387" s="127">
        <v>6</v>
      </c>
      <c r="F387" s="127">
        <v>25</v>
      </c>
      <c r="G387" s="128"/>
      <c r="H387" s="128">
        <f t="shared" si="10"/>
        <v>0</v>
      </c>
      <c r="I387" s="129"/>
      <c r="J387" s="130">
        <f t="shared" si="11"/>
        <v>0</v>
      </c>
    </row>
    <row r="388" spans="1:10" ht="14.1" customHeight="1" x14ac:dyDescent="0.25">
      <c r="A388" s="40">
        <v>381</v>
      </c>
      <c r="B388" s="125" t="s">
        <v>733</v>
      </c>
      <c r="C388" s="126" t="s">
        <v>22</v>
      </c>
      <c r="D388" s="126" t="s">
        <v>30</v>
      </c>
      <c r="E388" s="127">
        <v>1</v>
      </c>
      <c r="F388" s="127">
        <v>100</v>
      </c>
      <c r="G388" s="128"/>
      <c r="H388" s="128">
        <f t="shared" si="10"/>
        <v>0</v>
      </c>
      <c r="I388" s="129"/>
      <c r="J388" s="130">
        <f t="shared" si="11"/>
        <v>0</v>
      </c>
    </row>
    <row r="389" spans="1:10" ht="14.1" customHeight="1" x14ac:dyDescent="0.25">
      <c r="A389" s="40">
        <v>382</v>
      </c>
      <c r="B389" s="125" t="s">
        <v>734</v>
      </c>
      <c r="C389" s="126" t="s">
        <v>735</v>
      </c>
      <c r="D389" s="138" t="s">
        <v>736</v>
      </c>
      <c r="E389" s="127">
        <v>1</v>
      </c>
      <c r="F389" s="127">
        <v>4</v>
      </c>
      <c r="G389" s="128"/>
      <c r="H389" s="128">
        <f t="shared" ref="H389:H420" si="12">G389*F389</f>
        <v>0</v>
      </c>
      <c r="I389" s="129"/>
      <c r="J389" s="130">
        <f t="shared" si="11"/>
        <v>0</v>
      </c>
    </row>
    <row r="390" spans="1:10" ht="14.1" customHeight="1" x14ac:dyDescent="0.25">
      <c r="A390" s="40">
        <v>383</v>
      </c>
      <c r="B390" s="125" t="s">
        <v>734</v>
      </c>
      <c r="C390" s="126" t="s">
        <v>737</v>
      </c>
      <c r="D390" s="138" t="s">
        <v>17</v>
      </c>
      <c r="E390" s="127">
        <v>1</v>
      </c>
      <c r="F390" s="127">
        <v>4</v>
      </c>
      <c r="G390" s="128"/>
      <c r="H390" s="128">
        <f t="shared" si="12"/>
        <v>0</v>
      </c>
      <c r="I390" s="129"/>
      <c r="J390" s="130">
        <f t="shared" si="11"/>
        <v>0</v>
      </c>
    </row>
    <row r="391" spans="1:10" ht="14.1" customHeight="1" x14ac:dyDescent="0.25">
      <c r="A391" s="40">
        <v>384</v>
      </c>
      <c r="B391" s="125" t="s">
        <v>738</v>
      </c>
      <c r="C391" s="126" t="s">
        <v>126</v>
      </c>
      <c r="D391" s="126" t="s">
        <v>27</v>
      </c>
      <c r="E391" s="127">
        <v>28</v>
      </c>
      <c r="F391" s="127">
        <v>10</v>
      </c>
      <c r="G391" s="128"/>
      <c r="H391" s="128">
        <f t="shared" si="12"/>
        <v>0</v>
      </c>
      <c r="I391" s="129"/>
      <c r="J391" s="130">
        <f t="shared" si="11"/>
        <v>0</v>
      </c>
    </row>
    <row r="392" spans="1:10" ht="14.1" customHeight="1" x14ac:dyDescent="0.25">
      <c r="A392" s="40">
        <v>385</v>
      </c>
      <c r="B392" s="125" t="s">
        <v>739</v>
      </c>
      <c r="C392" s="126" t="s">
        <v>42</v>
      </c>
      <c r="D392" s="126" t="s">
        <v>17</v>
      </c>
      <c r="E392" s="127">
        <v>5</v>
      </c>
      <c r="F392" s="127">
        <v>20</v>
      </c>
      <c r="G392" s="128"/>
      <c r="H392" s="128">
        <f t="shared" si="12"/>
        <v>0</v>
      </c>
      <c r="I392" s="129"/>
      <c r="J392" s="130">
        <f t="shared" ref="J392:J423" si="13">ROUND(H392*(1+I392),2)</f>
        <v>0</v>
      </c>
    </row>
    <row r="393" spans="1:10" ht="14.1" customHeight="1" x14ac:dyDescent="0.25">
      <c r="A393" s="40">
        <v>386</v>
      </c>
      <c r="B393" s="125" t="s">
        <v>740</v>
      </c>
      <c r="C393" s="126" t="s">
        <v>124</v>
      </c>
      <c r="D393" s="126" t="s">
        <v>33</v>
      </c>
      <c r="E393" s="127">
        <v>30</v>
      </c>
      <c r="F393" s="127">
        <v>200</v>
      </c>
      <c r="G393" s="128"/>
      <c r="H393" s="128">
        <f t="shared" si="12"/>
        <v>0</v>
      </c>
      <c r="I393" s="129"/>
      <c r="J393" s="130">
        <f t="shared" si="13"/>
        <v>0</v>
      </c>
    </row>
    <row r="394" spans="1:10" ht="14.1" customHeight="1" x14ac:dyDescent="0.25">
      <c r="A394" s="40">
        <v>387</v>
      </c>
      <c r="B394" s="125" t="s">
        <v>741</v>
      </c>
      <c r="C394" s="126" t="s">
        <v>742</v>
      </c>
      <c r="D394" s="126" t="s">
        <v>17</v>
      </c>
      <c r="E394" s="127">
        <v>5</v>
      </c>
      <c r="F394" s="127">
        <v>20</v>
      </c>
      <c r="G394" s="128"/>
      <c r="H394" s="128">
        <f t="shared" si="12"/>
        <v>0</v>
      </c>
      <c r="I394" s="129"/>
      <c r="J394" s="130">
        <f t="shared" si="13"/>
        <v>0</v>
      </c>
    </row>
    <row r="395" spans="1:10" ht="14.1" customHeight="1" x14ac:dyDescent="0.25">
      <c r="A395" s="40">
        <v>388</v>
      </c>
      <c r="B395" s="125" t="s">
        <v>743</v>
      </c>
      <c r="C395" s="126" t="s">
        <v>126</v>
      </c>
      <c r="D395" s="126" t="s">
        <v>33</v>
      </c>
      <c r="E395" s="127">
        <v>30</v>
      </c>
      <c r="F395" s="127">
        <v>100</v>
      </c>
      <c r="G395" s="128"/>
      <c r="H395" s="128">
        <f t="shared" si="12"/>
        <v>0</v>
      </c>
      <c r="I395" s="129"/>
      <c r="J395" s="130">
        <f t="shared" si="13"/>
        <v>0</v>
      </c>
    </row>
    <row r="396" spans="1:10" ht="14.1" customHeight="1" x14ac:dyDescent="0.25">
      <c r="A396" s="40">
        <v>389</v>
      </c>
      <c r="B396" s="125" t="s">
        <v>744</v>
      </c>
      <c r="C396" s="126" t="s">
        <v>22</v>
      </c>
      <c r="D396" s="126" t="s">
        <v>27</v>
      </c>
      <c r="E396" s="127">
        <v>30</v>
      </c>
      <c r="F396" s="127">
        <v>20</v>
      </c>
      <c r="G396" s="128"/>
      <c r="H396" s="128">
        <f t="shared" si="12"/>
        <v>0</v>
      </c>
      <c r="I396" s="129"/>
      <c r="J396" s="130">
        <f t="shared" si="13"/>
        <v>0</v>
      </c>
    </row>
    <row r="397" spans="1:10" ht="14.1" customHeight="1" x14ac:dyDescent="0.25">
      <c r="A397" s="40">
        <v>390</v>
      </c>
      <c r="B397" s="125" t="s">
        <v>745</v>
      </c>
      <c r="C397" s="126" t="s">
        <v>22</v>
      </c>
      <c r="D397" s="126" t="s">
        <v>27</v>
      </c>
      <c r="E397" s="127">
        <v>30</v>
      </c>
      <c r="F397" s="127">
        <v>20</v>
      </c>
      <c r="G397" s="128"/>
      <c r="H397" s="128">
        <f t="shared" si="12"/>
        <v>0</v>
      </c>
      <c r="I397" s="129"/>
      <c r="J397" s="130">
        <f t="shared" si="13"/>
        <v>0</v>
      </c>
    </row>
    <row r="398" spans="1:10" ht="14.1" customHeight="1" x14ac:dyDescent="0.25">
      <c r="A398" s="40">
        <v>391</v>
      </c>
      <c r="B398" s="125" t="s">
        <v>746</v>
      </c>
      <c r="C398" s="126" t="s">
        <v>22</v>
      </c>
      <c r="D398" s="126" t="s">
        <v>27</v>
      </c>
      <c r="E398" s="127">
        <v>30</v>
      </c>
      <c r="F398" s="127">
        <v>2</v>
      </c>
      <c r="G398" s="128"/>
      <c r="H398" s="128">
        <f t="shared" si="12"/>
        <v>0</v>
      </c>
      <c r="I398" s="129"/>
      <c r="J398" s="130">
        <f t="shared" si="13"/>
        <v>0</v>
      </c>
    </row>
    <row r="399" spans="1:10" ht="14.1" customHeight="1" x14ac:dyDescent="0.25">
      <c r="A399" s="40">
        <v>392</v>
      </c>
      <c r="B399" s="125" t="s">
        <v>747</v>
      </c>
      <c r="C399" s="126" t="s">
        <v>22</v>
      </c>
      <c r="D399" s="126" t="s">
        <v>27</v>
      </c>
      <c r="E399" s="127">
        <v>30</v>
      </c>
      <c r="F399" s="127">
        <v>2</v>
      </c>
      <c r="G399" s="128"/>
      <c r="H399" s="128">
        <f t="shared" si="12"/>
        <v>0</v>
      </c>
      <c r="I399" s="129"/>
      <c r="J399" s="130">
        <f t="shared" si="13"/>
        <v>0</v>
      </c>
    </row>
    <row r="400" spans="1:10" ht="14.1" customHeight="1" x14ac:dyDescent="0.25">
      <c r="A400" s="40">
        <v>393</v>
      </c>
      <c r="B400" s="125" t="s">
        <v>748</v>
      </c>
      <c r="C400" s="126" t="s">
        <v>122</v>
      </c>
      <c r="D400" s="126" t="s">
        <v>33</v>
      </c>
      <c r="E400" s="127">
        <v>30</v>
      </c>
      <c r="F400" s="127">
        <v>10</v>
      </c>
      <c r="G400" s="128"/>
      <c r="H400" s="128">
        <f t="shared" si="12"/>
        <v>0</v>
      </c>
      <c r="I400" s="129"/>
      <c r="J400" s="130">
        <f t="shared" si="13"/>
        <v>0</v>
      </c>
    </row>
    <row r="401" spans="1:10" ht="14.1" customHeight="1" x14ac:dyDescent="0.25">
      <c r="A401" s="40">
        <v>394</v>
      </c>
      <c r="B401" s="125" t="s">
        <v>749</v>
      </c>
      <c r="C401" s="126" t="s">
        <v>750</v>
      </c>
      <c r="D401" s="126" t="s">
        <v>17</v>
      </c>
      <c r="E401" s="127">
        <v>10</v>
      </c>
      <c r="F401" s="127">
        <v>1</v>
      </c>
      <c r="G401" s="128"/>
      <c r="H401" s="128">
        <f t="shared" si="12"/>
        <v>0</v>
      </c>
      <c r="I401" s="129"/>
      <c r="J401" s="130">
        <f t="shared" si="13"/>
        <v>0</v>
      </c>
    </row>
    <row r="402" spans="1:10" ht="14.1" customHeight="1" x14ac:dyDescent="0.25">
      <c r="A402" s="40">
        <v>395</v>
      </c>
      <c r="B402" s="125" t="s">
        <v>751</v>
      </c>
      <c r="C402" s="126" t="s">
        <v>752</v>
      </c>
      <c r="D402" s="126" t="s">
        <v>17</v>
      </c>
      <c r="E402" s="127">
        <v>10</v>
      </c>
      <c r="F402" s="127">
        <v>175</v>
      </c>
      <c r="G402" s="128"/>
      <c r="H402" s="128">
        <f t="shared" si="12"/>
        <v>0</v>
      </c>
      <c r="I402" s="129"/>
      <c r="J402" s="130">
        <f t="shared" si="13"/>
        <v>0</v>
      </c>
    </row>
    <row r="403" spans="1:10" ht="14.1" customHeight="1" x14ac:dyDescent="0.25">
      <c r="A403" s="40">
        <v>396</v>
      </c>
      <c r="B403" s="125" t="s">
        <v>753</v>
      </c>
      <c r="C403" s="126" t="s">
        <v>754</v>
      </c>
      <c r="D403" s="126" t="s">
        <v>17</v>
      </c>
      <c r="E403" s="127">
        <v>10</v>
      </c>
      <c r="F403" s="127">
        <v>40</v>
      </c>
      <c r="G403" s="128"/>
      <c r="H403" s="128">
        <f t="shared" si="12"/>
        <v>0</v>
      </c>
      <c r="I403" s="129"/>
      <c r="J403" s="130">
        <f t="shared" si="13"/>
        <v>0</v>
      </c>
    </row>
    <row r="404" spans="1:10" ht="14.1" customHeight="1" x14ac:dyDescent="0.25">
      <c r="A404" s="40">
        <v>397</v>
      </c>
      <c r="B404" s="125" t="s">
        <v>755</v>
      </c>
      <c r="C404" s="126" t="s">
        <v>22</v>
      </c>
      <c r="D404" s="126" t="s">
        <v>17</v>
      </c>
      <c r="E404" s="127">
        <v>1</v>
      </c>
      <c r="F404" s="127">
        <v>150</v>
      </c>
      <c r="G404" s="128"/>
      <c r="H404" s="128">
        <f t="shared" si="12"/>
        <v>0</v>
      </c>
      <c r="I404" s="129"/>
      <c r="J404" s="130">
        <f t="shared" si="13"/>
        <v>0</v>
      </c>
    </row>
    <row r="405" spans="1:10" ht="14.1" customHeight="1" x14ac:dyDescent="0.25">
      <c r="A405" s="40">
        <v>398</v>
      </c>
      <c r="B405" s="125" t="s">
        <v>756</v>
      </c>
      <c r="C405" s="126" t="s">
        <v>289</v>
      </c>
      <c r="D405" s="126" t="s">
        <v>45</v>
      </c>
      <c r="E405" s="127">
        <v>30</v>
      </c>
      <c r="F405" s="127">
        <v>10</v>
      </c>
      <c r="G405" s="128"/>
      <c r="H405" s="128">
        <f t="shared" si="12"/>
        <v>0</v>
      </c>
      <c r="I405" s="129"/>
      <c r="J405" s="130">
        <f t="shared" si="13"/>
        <v>0</v>
      </c>
    </row>
    <row r="406" spans="1:10" ht="14.1" customHeight="1" x14ac:dyDescent="0.25">
      <c r="A406" s="40">
        <v>399</v>
      </c>
      <c r="B406" s="125" t="s">
        <v>757</v>
      </c>
      <c r="C406" s="126" t="s">
        <v>274</v>
      </c>
      <c r="D406" s="126" t="s">
        <v>45</v>
      </c>
      <c r="E406" s="127">
        <v>28</v>
      </c>
      <c r="F406" s="127">
        <v>30</v>
      </c>
      <c r="G406" s="128"/>
      <c r="H406" s="128">
        <f t="shared" si="12"/>
        <v>0</v>
      </c>
      <c r="I406" s="129"/>
      <c r="J406" s="130">
        <f t="shared" si="13"/>
        <v>0</v>
      </c>
    </row>
    <row r="407" spans="1:10" ht="14.1" customHeight="1" x14ac:dyDescent="0.25">
      <c r="A407" s="40">
        <v>400</v>
      </c>
      <c r="B407" s="125" t="s">
        <v>757</v>
      </c>
      <c r="C407" s="126" t="s">
        <v>483</v>
      </c>
      <c r="D407" s="126" t="s">
        <v>45</v>
      </c>
      <c r="E407" s="127">
        <v>28</v>
      </c>
      <c r="F407" s="127">
        <v>10</v>
      </c>
      <c r="G407" s="128"/>
      <c r="H407" s="128">
        <f t="shared" si="12"/>
        <v>0</v>
      </c>
      <c r="I407" s="129"/>
      <c r="J407" s="130">
        <f t="shared" si="13"/>
        <v>0</v>
      </c>
    </row>
    <row r="408" spans="1:10" ht="14.1" customHeight="1" x14ac:dyDescent="0.25">
      <c r="A408" s="40">
        <v>401</v>
      </c>
      <c r="B408" s="125" t="s">
        <v>758</v>
      </c>
      <c r="C408" s="126" t="s">
        <v>19</v>
      </c>
      <c r="D408" s="126" t="s">
        <v>33</v>
      </c>
      <c r="E408" s="127">
        <v>50</v>
      </c>
      <c r="F408" s="127">
        <v>45</v>
      </c>
      <c r="G408" s="128"/>
      <c r="H408" s="128">
        <f t="shared" si="12"/>
        <v>0</v>
      </c>
      <c r="I408" s="129"/>
      <c r="J408" s="130">
        <f t="shared" si="13"/>
        <v>0</v>
      </c>
    </row>
    <row r="409" spans="1:10" ht="23.25" x14ac:dyDescent="0.25">
      <c r="A409" s="40">
        <v>402</v>
      </c>
      <c r="B409" s="125" t="s">
        <v>759</v>
      </c>
      <c r="C409" s="126" t="s">
        <v>760</v>
      </c>
      <c r="D409" s="126" t="s">
        <v>185</v>
      </c>
      <c r="E409" s="127">
        <v>1</v>
      </c>
      <c r="F409" s="127">
        <v>20</v>
      </c>
      <c r="G409" s="128"/>
      <c r="H409" s="128">
        <f t="shared" si="12"/>
        <v>0</v>
      </c>
      <c r="I409" s="129"/>
      <c r="J409" s="130">
        <f t="shared" si="13"/>
        <v>0</v>
      </c>
    </row>
    <row r="410" spans="1:10" ht="14.1" customHeight="1" x14ac:dyDescent="0.25">
      <c r="A410" s="40">
        <v>403</v>
      </c>
      <c r="B410" s="125" t="s">
        <v>761</v>
      </c>
      <c r="C410" s="126" t="s">
        <v>762</v>
      </c>
      <c r="D410" s="126" t="s">
        <v>215</v>
      </c>
      <c r="E410" s="127">
        <v>20</v>
      </c>
      <c r="F410" s="127">
        <v>300</v>
      </c>
      <c r="G410" s="128"/>
      <c r="H410" s="128">
        <f t="shared" si="12"/>
        <v>0</v>
      </c>
      <c r="I410" s="129"/>
      <c r="J410" s="130">
        <f t="shared" si="13"/>
        <v>0</v>
      </c>
    </row>
    <row r="411" spans="1:10" ht="14.1" customHeight="1" x14ac:dyDescent="0.25">
      <c r="A411" s="40">
        <v>404</v>
      </c>
      <c r="B411" s="125" t="s">
        <v>763</v>
      </c>
      <c r="C411" s="126" t="s">
        <v>764</v>
      </c>
      <c r="D411" s="126" t="s">
        <v>17</v>
      </c>
      <c r="E411" s="127">
        <v>1</v>
      </c>
      <c r="F411" s="127">
        <v>5</v>
      </c>
      <c r="G411" s="128"/>
      <c r="H411" s="128">
        <f t="shared" si="12"/>
        <v>0</v>
      </c>
      <c r="I411" s="129"/>
      <c r="J411" s="130">
        <f t="shared" si="13"/>
        <v>0</v>
      </c>
    </row>
    <row r="412" spans="1:10" ht="14.1" customHeight="1" x14ac:dyDescent="0.25">
      <c r="A412" s="40">
        <v>405</v>
      </c>
      <c r="B412" s="125" t="s">
        <v>765</v>
      </c>
      <c r="C412" s="126" t="s">
        <v>22</v>
      </c>
      <c r="D412" s="126" t="s">
        <v>53</v>
      </c>
      <c r="E412" s="127">
        <v>50</v>
      </c>
      <c r="F412" s="127">
        <v>2</v>
      </c>
      <c r="G412" s="128"/>
      <c r="H412" s="128">
        <f t="shared" si="12"/>
        <v>0</v>
      </c>
      <c r="I412" s="129"/>
      <c r="J412" s="130">
        <f t="shared" si="13"/>
        <v>0</v>
      </c>
    </row>
    <row r="413" spans="1:10" ht="14.1" customHeight="1" x14ac:dyDescent="0.25">
      <c r="A413" s="40">
        <v>406</v>
      </c>
      <c r="B413" s="125" t="s">
        <v>766</v>
      </c>
      <c r="C413" s="126" t="s">
        <v>44</v>
      </c>
      <c r="D413" s="126" t="s">
        <v>33</v>
      </c>
      <c r="E413" s="127">
        <v>50</v>
      </c>
      <c r="F413" s="127">
        <v>30</v>
      </c>
      <c r="G413" s="128"/>
      <c r="H413" s="128">
        <f t="shared" si="12"/>
        <v>0</v>
      </c>
      <c r="I413" s="129"/>
      <c r="J413" s="130">
        <f t="shared" si="13"/>
        <v>0</v>
      </c>
    </row>
    <row r="414" spans="1:10" ht="14.1" customHeight="1" x14ac:dyDescent="0.25">
      <c r="A414" s="40">
        <v>407</v>
      </c>
      <c r="B414" s="125" t="s">
        <v>767</v>
      </c>
      <c r="C414" s="126" t="s">
        <v>449</v>
      </c>
      <c r="D414" s="126" t="s">
        <v>450</v>
      </c>
      <c r="E414" s="127">
        <v>10</v>
      </c>
      <c r="F414" s="127">
        <v>100</v>
      </c>
      <c r="G414" s="128"/>
      <c r="H414" s="128">
        <f t="shared" si="12"/>
        <v>0</v>
      </c>
      <c r="I414" s="129"/>
      <c r="J414" s="130">
        <f t="shared" si="13"/>
        <v>0</v>
      </c>
    </row>
    <row r="415" spans="1:10" ht="14.1" customHeight="1" x14ac:dyDescent="0.25">
      <c r="A415" s="40">
        <v>408</v>
      </c>
      <c r="B415" s="125" t="s">
        <v>768</v>
      </c>
      <c r="C415" s="126" t="s">
        <v>769</v>
      </c>
      <c r="D415" s="126" t="s">
        <v>33</v>
      </c>
      <c r="E415" s="127">
        <v>100</v>
      </c>
      <c r="F415" s="127">
        <v>10</v>
      </c>
      <c r="G415" s="128"/>
      <c r="H415" s="128">
        <f t="shared" si="12"/>
        <v>0</v>
      </c>
      <c r="I415" s="129"/>
      <c r="J415" s="130">
        <f t="shared" si="13"/>
        <v>0</v>
      </c>
    </row>
    <row r="416" spans="1:10" ht="14.1" customHeight="1" x14ac:dyDescent="0.25">
      <c r="A416" s="40">
        <v>409</v>
      </c>
      <c r="B416" s="125" t="s">
        <v>770</v>
      </c>
      <c r="C416" s="126" t="s">
        <v>126</v>
      </c>
      <c r="D416" s="126" t="s">
        <v>33</v>
      </c>
      <c r="E416" s="127">
        <v>100</v>
      </c>
      <c r="F416" s="127">
        <v>10</v>
      </c>
      <c r="G416" s="128"/>
      <c r="H416" s="128">
        <f t="shared" si="12"/>
        <v>0</v>
      </c>
      <c r="I416" s="129"/>
      <c r="J416" s="130">
        <f t="shared" si="13"/>
        <v>0</v>
      </c>
    </row>
    <row r="417" spans="1:10" ht="14.1" customHeight="1" x14ac:dyDescent="0.25">
      <c r="A417" s="40">
        <v>410</v>
      </c>
      <c r="B417" s="125" t="s">
        <v>771</v>
      </c>
      <c r="C417" s="126" t="s">
        <v>601</v>
      </c>
      <c r="D417" s="126" t="s">
        <v>215</v>
      </c>
      <c r="E417" s="127">
        <v>1</v>
      </c>
      <c r="F417" s="127">
        <v>170</v>
      </c>
      <c r="G417" s="128"/>
      <c r="H417" s="128">
        <f t="shared" si="12"/>
        <v>0</v>
      </c>
      <c r="I417" s="129"/>
      <c r="J417" s="130">
        <f t="shared" si="13"/>
        <v>0</v>
      </c>
    </row>
    <row r="418" spans="1:10" ht="14.1" customHeight="1" x14ac:dyDescent="0.25">
      <c r="A418" s="40">
        <v>411</v>
      </c>
      <c r="B418" s="125" t="s">
        <v>772</v>
      </c>
      <c r="C418" s="126" t="s">
        <v>174</v>
      </c>
      <c r="D418" s="126" t="s">
        <v>27</v>
      </c>
      <c r="E418" s="127">
        <v>100</v>
      </c>
      <c r="F418" s="127">
        <v>6</v>
      </c>
      <c r="G418" s="128"/>
      <c r="H418" s="128">
        <f t="shared" si="12"/>
        <v>0</v>
      </c>
      <c r="I418" s="129"/>
      <c r="J418" s="130">
        <f t="shared" si="13"/>
        <v>0</v>
      </c>
    </row>
    <row r="419" spans="1:10" ht="14.1" customHeight="1" x14ac:dyDescent="0.25">
      <c r="A419" s="40">
        <v>412</v>
      </c>
      <c r="B419" s="125" t="s">
        <v>773</v>
      </c>
      <c r="C419" s="126" t="s">
        <v>307</v>
      </c>
      <c r="D419" s="126" t="s">
        <v>27</v>
      </c>
      <c r="E419" s="127">
        <v>100</v>
      </c>
      <c r="F419" s="127">
        <v>10</v>
      </c>
      <c r="G419" s="128"/>
      <c r="H419" s="128">
        <f t="shared" si="12"/>
        <v>0</v>
      </c>
      <c r="I419" s="129"/>
      <c r="J419" s="130">
        <f t="shared" si="13"/>
        <v>0</v>
      </c>
    </row>
    <row r="420" spans="1:10" ht="14.1" customHeight="1" x14ac:dyDescent="0.25">
      <c r="A420" s="40">
        <v>413</v>
      </c>
      <c r="B420" s="125" t="s">
        <v>774</v>
      </c>
      <c r="C420" s="126" t="s">
        <v>305</v>
      </c>
      <c r="D420" s="126" t="s">
        <v>27</v>
      </c>
      <c r="E420" s="127">
        <v>28</v>
      </c>
      <c r="F420" s="127">
        <v>60</v>
      </c>
      <c r="G420" s="128"/>
      <c r="H420" s="128">
        <f t="shared" si="12"/>
        <v>0</v>
      </c>
      <c r="I420" s="129"/>
      <c r="J420" s="130">
        <f t="shared" si="13"/>
        <v>0</v>
      </c>
    </row>
    <row r="421" spans="1:10" ht="23.25" x14ac:dyDescent="0.25">
      <c r="A421" s="40">
        <v>414</v>
      </c>
      <c r="B421" s="125" t="s">
        <v>775</v>
      </c>
      <c r="C421" s="126" t="s">
        <v>425</v>
      </c>
      <c r="D421" s="126" t="s">
        <v>441</v>
      </c>
      <c r="E421" s="127">
        <v>50</v>
      </c>
      <c r="F421" s="127">
        <v>15</v>
      </c>
      <c r="G421" s="128"/>
      <c r="H421" s="128">
        <f>G421*F421</f>
        <v>0</v>
      </c>
      <c r="I421" s="129"/>
      <c r="J421" s="130">
        <f t="shared" si="13"/>
        <v>0</v>
      </c>
    </row>
    <row r="422" spans="1:10" ht="14.1" customHeight="1" x14ac:dyDescent="0.25">
      <c r="A422" s="40">
        <v>415</v>
      </c>
      <c r="B422" s="125" t="s">
        <v>776</v>
      </c>
      <c r="C422" s="126" t="s">
        <v>328</v>
      </c>
      <c r="D422" s="126" t="s">
        <v>27</v>
      </c>
      <c r="E422" s="127">
        <v>28</v>
      </c>
      <c r="F422" s="127">
        <v>20</v>
      </c>
      <c r="G422" s="128"/>
      <c r="H422" s="128">
        <f>G422*F422</f>
        <v>0</v>
      </c>
      <c r="I422" s="129"/>
      <c r="J422" s="130">
        <f t="shared" si="13"/>
        <v>0</v>
      </c>
    </row>
    <row r="423" spans="1:10" ht="14.1" customHeight="1" thickBot="1" x14ac:dyDescent="0.3">
      <c r="A423" s="45">
        <v>416</v>
      </c>
      <c r="B423" s="140" t="s">
        <v>777</v>
      </c>
      <c r="C423" s="141" t="s">
        <v>778</v>
      </c>
      <c r="D423" s="141" t="s">
        <v>153</v>
      </c>
      <c r="E423" s="48">
        <v>28</v>
      </c>
      <c r="F423" s="48">
        <v>10</v>
      </c>
      <c r="G423" s="50"/>
      <c r="H423" s="50">
        <f>G423*F423</f>
        <v>0</v>
      </c>
      <c r="I423" s="142"/>
      <c r="J423" s="143">
        <f t="shared" si="13"/>
        <v>0</v>
      </c>
    </row>
    <row r="424" spans="1:10" ht="14.1" customHeight="1" x14ac:dyDescent="0.25">
      <c r="A424" s="54"/>
      <c r="B424" s="144"/>
      <c r="C424" s="145"/>
      <c r="D424" s="145"/>
      <c r="E424" s="100"/>
      <c r="F424" s="100"/>
      <c r="G424" s="101"/>
      <c r="H424" s="101"/>
      <c r="I424" s="146"/>
      <c r="J424" s="101"/>
    </row>
    <row r="425" spans="1:10" ht="14.1" customHeight="1" x14ac:dyDescent="0.25">
      <c r="A425" s="61"/>
      <c r="B425" s="22"/>
      <c r="C425" s="22"/>
      <c r="D425" s="63"/>
      <c r="E425" s="5"/>
      <c r="F425" s="147" t="s">
        <v>55</v>
      </c>
      <c r="G425" s="5"/>
      <c r="H425" s="148">
        <f>SUM(H8:H423)</f>
        <v>0</v>
      </c>
      <c r="I425" s="9"/>
      <c r="J425" s="148">
        <f>SUM(J8:J423)</f>
        <v>0</v>
      </c>
    </row>
    <row r="426" spans="1:10" ht="14.1" customHeight="1" x14ac:dyDescent="0.25">
      <c r="A426" s="61"/>
      <c r="B426" s="22"/>
      <c r="C426" s="22"/>
      <c r="D426" s="63"/>
      <c r="E426" s="5"/>
      <c r="F426" s="147"/>
      <c r="G426" s="5"/>
      <c r="H426" s="149"/>
      <c r="I426" s="9"/>
      <c r="J426" s="150"/>
    </row>
    <row r="427" spans="1:10" ht="14.1" customHeight="1" x14ac:dyDescent="0.25">
      <c r="A427" s="61"/>
      <c r="B427" s="151" t="s">
        <v>779</v>
      </c>
      <c r="D427" s="63"/>
      <c r="E427" s="5"/>
      <c r="F427" s="5"/>
      <c r="G427" s="5"/>
      <c r="H427" s="6"/>
      <c r="I427" s="9"/>
      <c r="J427" s="15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CA4B-09E0-4963-99BB-A88E9574C99B}">
  <dimension ref="A1:J193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0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</row>
    <row r="2" spans="1:10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0" ht="14.1" customHeight="1" x14ac:dyDescent="0.25">
      <c r="H3" s="11" t="s">
        <v>1</v>
      </c>
      <c r="I3" s="12" t="s">
        <v>2</v>
      </c>
    </row>
    <row r="4" spans="1:10" s="2" customFormat="1" ht="20.100000000000001" customHeight="1" x14ac:dyDescent="0.25">
      <c r="A4" s="1"/>
      <c r="B4" s="13"/>
      <c r="C4" s="14"/>
      <c r="D4" s="95" t="s">
        <v>947</v>
      </c>
      <c r="E4" s="5"/>
      <c r="F4" s="5"/>
      <c r="G4" s="5"/>
      <c r="H4" s="6"/>
      <c r="I4" s="9"/>
      <c r="J4"/>
    </row>
    <row r="5" spans="1:10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0" s="22" customFormat="1" ht="42" customHeight="1" x14ac:dyDescent="0.25">
      <c r="A6" s="15" t="s">
        <v>3</v>
      </c>
      <c r="B6" s="16" t="s">
        <v>4</v>
      </c>
      <c r="C6" s="16" t="s">
        <v>5</v>
      </c>
      <c r="D6" s="16" t="s">
        <v>6</v>
      </c>
      <c r="E6" s="17" t="s">
        <v>7</v>
      </c>
      <c r="F6" s="17" t="s">
        <v>8</v>
      </c>
      <c r="G6" s="17" t="s">
        <v>9</v>
      </c>
      <c r="H6" s="109" t="s">
        <v>10</v>
      </c>
      <c r="I6" s="110" t="s">
        <v>11</v>
      </c>
      <c r="J6" s="111" t="s">
        <v>12</v>
      </c>
    </row>
    <row r="7" spans="1:10" s="30" customFormat="1" ht="12" customHeight="1" thickBot="1" x14ac:dyDescent="0.3">
      <c r="A7" s="23"/>
      <c r="B7" s="24"/>
      <c r="C7" s="24"/>
      <c r="D7" s="24"/>
      <c r="E7" s="25"/>
      <c r="F7" s="25"/>
      <c r="G7" s="73" t="s">
        <v>13</v>
      </c>
      <c r="H7" s="115" t="s">
        <v>13</v>
      </c>
      <c r="I7" s="116" t="s">
        <v>14</v>
      </c>
      <c r="J7" s="76" t="s">
        <v>13</v>
      </c>
    </row>
    <row r="8" spans="1:10" s="30" customFormat="1" ht="20.100000000000001" customHeight="1" thickTop="1" x14ac:dyDescent="0.25">
      <c r="A8" s="31">
        <v>1</v>
      </c>
      <c r="B8" s="32" t="s">
        <v>780</v>
      </c>
      <c r="C8" s="153" t="s">
        <v>122</v>
      </c>
      <c r="D8" s="153" t="s">
        <v>27</v>
      </c>
      <c r="E8" s="34">
        <v>60</v>
      </c>
      <c r="F8" s="34">
        <v>250</v>
      </c>
      <c r="G8" s="36"/>
      <c r="H8" s="36">
        <f t="shared" ref="H8:H63" si="0">ROUND(G8*F8,2)</f>
        <v>0</v>
      </c>
      <c r="I8" s="38"/>
      <c r="J8" s="39">
        <f t="shared" ref="J8:J63" si="1">ROUND(H8+H8*I8,2)</f>
        <v>0</v>
      </c>
    </row>
    <row r="9" spans="1:10" s="30" customFormat="1" ht="14.1" customHeight="1" x14ac:dyDescent="0.25">
      <c r="A9" s="40">
        <v>2</v>
      </c>
      <c r="B9" s="154" t="s">
        <v>781</v>
      </c>
      <c r="C9" s="126" t="s">
        <v>205</v>
      </c>
      <c r="D9" s="126" t="s">
        <v>33</v>
      </c>
      <c r="E9" s="127">
        <v>50</v>
      </c>
      <c r="F9" s="127">
        <v>5</v>
      </c>
      <c r="G9" s="128"/>
      <c r="H9" s="128">
        <f t="shared" si="0"/>
        <v>0</v>
      </c>
      <c r="I9" s="42"/>
      <c r="J9" s="43">
        <f t="shared" si="1"/>
        <v>0</v>
      </c>
    </row>
    <row r="10" spans="1:10" s="30" customFormat="1" ht="14.1" customHeight="1" x14ac:dyDescent="0.25">
      <c r="A10" s="40">
        <v>3</v>
      </c>
      <c r="B10" s="154" t="s">
        <v>782</v>
      </c>
      <c r="C10" s="126" t="s">
        <v>235</v>
      </c>
      <c r="D10" s="126" t="s">
        <v>17</v>
      </c>
      <c r="E10" s="127">
        <v>10</v>
      </c>
      <c r="F10" s="127">
        <v>150</v>
      </c>
      <c r="G10" s="128"/>
      <c r="H10" s="128">
        <f t="shared" si="0"/>
        <v>0</v>
      </c>
      <c r="I10" s="42"/>
      <c r="J10" s="43">
        <f t="shared" si="1"/>
        <v>0</v>
      </c>
    </row>
    <row r="11" spans="1:10" s="30" customFormat="1" ht="14.1" customHeight="1" x14ac:dyDescent="0.25">
      <c r="A11" s="40">
        <v>4</v>
      </c>
      <c r="B11" s="154" t="s">
        <v>783</v>
      </c>
      <c r="C11" s="126" t="s">
        <v>124</v>
      </c>
      <c r="D11" s="126" t="s">
        <v>27</v>
      </c>
      <c r="E11" s="127">
        <v>30</v>
      </c>
      <c r="F11" s="127">
        <v>60</v>
      </c>
      <c r="G11" s="128"/>
      <c r="H11" s="128">
        <f t="shared" si="0"/>
        <v>0</v>
      </c>
      <c r="I11" s="42"/>
      <c r="J11" s="43">
        <f t="shared" si="1"/>
        <v>0</v>
      </c>
    </row>
    <row r="12" spans="1:10" s="30" customFormat="1" ht="14.1" customHeight="1" x14ac:dyDescent="0.25">
      <c r="A12" s="40">
        <v>5</v>
      </c>
      <c r="B12" s="154" t="s">
        <v>784</v>
      </c>
      <c r="C12" s="126" t="s">
        <v>785</v>
      </c>
      <c r="D12" s="126" t="s">
        <v>208</v>
      </c>
      <c r="E12" s="127">
        <v>1</v>
      </c>
      <c r="F12" s="127">
        <v>10</v>
      </c>
      <c r="G12" s="128"/>
      <c r="H12" s="128">
        <f t="shared" si="0"/>
        <v>0</v>
      </c>
      <c r="I12" s="42"/>
      <c r="J12" s="43">
        <f t="shared" si="1"/>
        <v>0</v>
      </c>
    </row>
    <row r="13" spans="1:10" s="30" customFormat="1" ht="14.1" customHeight="1" x14ac:dyDescent="0.25">
      <c r="A13" s="40">
        <v>6</v>
      </c>
      <c r="B13" s="154" t="s">
        <v>786</v>
      </c>
      <c r="C13" s="126" t="s">
        <v>787</v>
      </c>
      <c r="D13" s="126" t="s">
        <v>27</v>
      </c>
      <c r="E13" s="127">
        <v>30</v>
      </c>
      <c r="F13" s="127">
        <v>70</v>
      </c>
      <c r="G13" s="128"/>
      <c r="H13" s="128">
        <f t="shared" si="0"/>
        <v>0</v>
      </c>
      <c r="I13" s="42"/>
      <c r="J13" s="43">
        <f t="shared" si="1"/>
        <v>0</v>
      </c>
    </row>
    <row r="14" spans="1:10" s="30" customFormat="1" ht="14.1" customHeight="1" x14ac:dyDescent="0.25">
      <c r="A14" s="40">
        <v>7</v>
      </c>
      <c r="B14" s="154" t="s">
        <v>788</v>
      </c>
      <c r="C14" s="126" t="s">
        <v>789</v>
      </c>
      <c r="D14" s="126" t="s">
        <v>17</v>
      </c>
      <c r="E14" s="127">
        <v>10</v>
      </c>
      <c r="F14" s="127">
        <v>220</v>
      </c>
      <c r="G14" s="128"/>
      <c r="H14" s="128">
        <f t="shared" si="0"/>
        <v>0</v>
      </c>
      <c r="I14" s="42"/>
      <c r="J14" s="43">
        <f t="shared" si="1"/>
        <v>0</v>
      </c>
    </row>
    <row r="15" spans="1:10" s="30" customFormat="1" x14ac:dyDescent="0.25">
      <c r="A15" s="40">
        <v>8</v>
      </c>
      <c r="B15" s="154" t="s">
        <v>790</v>
      </c>
      <c r="C15" s="126" t="s">
        <v>742</v>
      </c>
      <c r="D15" s="126" t="s">
        <v>17</v>
      </c>
      <c r="E15" s="127">
        <v>5</v>
      </c>
      <c r="F15" s="127">
        <v>130</v>
      </c>
      <c r="G15" s="128"/>
      <c r="H15" s="128">
        <f t="shared" si="0"/>
        <v>0</v>
      </c>
      <c r="I15" s="42"/>
      <c r="J15" s="43">
        <f t="shared" si="1"/>
        <v>0</v>
      </c>
    </row>
    <row r="16" spans="1:10" s="30" customFormat="1" ht="14.1" customHeight="1" x14ac:dyDescent="0.25">
      <c r="A16" s="40">
        <v>9</v>
      </c>
      <c r="B16" s="154" t="s">
        <v>791</v>
      </c>
      <c r="C16" s="126" t="s">
        <v>792</v>
      </c>
      <c r="D16" s="126" t="s">
        <v>17</v>
      </c>
      <c r="E16" s="127">
        <v>10</v>
      </c>
      <c r="F16" s="127">
        <v>60</v>
      </c>
      <c r="G16" s="128"/>
      <c r="H16" s="128">
        <f t="shared" si="0"/>
        <v>0</v>
      </c>
      <c r="I16" s="42"/>
      <c r="J16" s="43">
        <f t="shared" si="1"/>
        <v>0</v>
      </c>
    </row>
    <row r="17" spans="1:10" s="30" customFormat="1" ht="14.1" customHeight="1" x14ac:dyDescent="0.25">
      <c r="A17" s="40">
        <v>10</v>
      </c>
      <c r="B17" s="154" t="s">
        <v>793</v>
      </c>
      <c r="C17" s="126" t="s">
        <v>794</v>
      </c>
      <c r="D17" s="126" t="s">
        <v>17</v>
      </c>
      <c r="E17" s="127">
        <v>10</v>
      </c>
      <c r="F17" s="127">
        <v>120</v>
      </c>
      <c r="G17" s="128"/>
      <c r="H17" s="128">
        <f t="shared" si="0"/>
        <v>0</v>
      </c>
      <c r="I17" s="42"/>
      <c r="J17" s="43">
        <f t="shared" si="1"/>
        <v>0</v>
      </c>
    </row>
    <row r="18" spans="1:10" s="30" customFormat="1" ht="14.1" customHeight="1" x14ac:dyDescent="0.25">
      <c r="A18" s="40">
        <v>11</v>
      </c>
      <c r="B18" s="154" t="s">
        <v>795</v>
      </c>
      <c r="C18" s="126" t="s">
        <v>796</v>
      </c>
      <c r="D18" s="126" t="s">
        <v>45</v>
      </c>
      <c r="E18" s="127">
        <v>100</v>
      </c>
      <c r="F18" s="127">
        <v>5</v>
      </c>
      <c r="G18" s="128"/>
      <c r="H18" s="128">
        <f t="shared" si="0"/>
        <v>0</v>
      </c>
      <c r="I18" s="42"/>
      <c r="J18" s="43">
        <f t="shared" si="1"/>
        <v>0</v>
      </c>
    </row>
    <row r="19" spans="1:10" s="30" customFormat="1" ht="14.1" customHeight="1" x14ac:dyDescent="0.25">
      <c r="A19" s="40">
        <v>12</v>
      </c>
      <c r="B19" s="154" t="s">
        <v>797</v>
      </c>
      <c r="C19" s="126" t="s">
        <v>798</v>
      </c>
      <c r="D19" s="126" t="s">
        <v>799</v>
      </c>
      <c r="E19" s="127">
        <v>1</v>
      </c>
      <c r="F19" s="127">
        <v>15000</v>
      </c>
      <c r="G19" s="128"/>
      <c r="H19" s="128">
        <f t="shared" si="0"/>
        <v>0</v>
      </c>
      <c r="I19" s="42"/>
      <c r="J19" s="43">
        <f t="shared" si="1"/>
        <v>0</v>
      </c>
    </row>
    <row r="20" spans="1:10" s="30" customFormat="1" ht="14.1" customHeight="1" x14ac:dyDescent="0.25">
      <c r="A20" s="40">
        <v>13</v>
      </c>
      <c r="B20" s="154" t="s">
        <v>797</v>
      </c>
      <c r="C20" s="126" t="s">
        <v>937</v>
      </c>
      <c r="D20" s="126" t="s">
        <v>799</v>
      </c>
      <c r="E20" s="127">
        <v>1</v>
      </c>
      <c r="F20" s="127">
        <v>1000</v>
      </c>
      <c r="G20" s="128"/>
      <c r="H20" s="128">
        <f t="shared" si="0"/>
        <v>0</v>
      </c>
      <c r="I20" s="42"/>
      <c r="J20" s="43">
        <f t="shared" si="1"/>
        <v>0</v>
      </c>
    </row>
    <row r="21" spans="1:10" s="30" customFormat="1" ht="14.1" customHeight="1" x14ac:dyDescent="0.25">
      <c r="A21" s="40">
        <v>14</v>
      </c>
      <c r="B21" s="154" t="s">
        <v>800</v>
      </c>
      <c r="C21" s="126" t="s">
        <v>608</v>
      </c>
      <c r="D21" s="126" t="s">
        <v>33</v>
      </c>
      <c r="E21" s="127">
        <v>30</v>
      </c>
      <c r="F21" s="127">
        <v>30</v>
      </c>
      <c r="G21" s="128"/>
      <c r="H21" s="128">
        <f t="shared" si="0"/>
        <v>0</v>
      </c>
      <c r="I21" s="42"/>
      <c r="J21" s="43">
        <f t="shared" si="1"/>
        <v>0</v>
      </c>
    </row>
    <row r="22" spans="1:10" s="30" customFormat="1" ht="14.1" customHeight="1" x14ac:dyDescent="0.25">
      <c r="A22" s="40">
        <v>15</v>
      </c>
      <c r="B22" s="154" t="s">
        <v>801</v>
      </c>
      <c r="C22" s="126" t="s">
        <v>802</v>
      </c>
      <c r="D22" s="126" t="s">
        <v>208</v>
      </c>
      <c r="E22" s="127">
        <v>1</v>
      </c>
      <c r="F22" s="127">
        <v>2</v>
      </c>
      <c r="G22" s="128"/>
      <c r="H22" s="128">
        <f t="shared" si="0"/>
        <v>0</v>
      </c>
      <c r="I22" s="42"/>
      <c r="J22" s="43">
        <f t="shared" si="1"/>
        <v>0</v>
      </c>
    </row>
    <row r="23" spans="1:10" s="30" customFormat="1" ht="14.1" customHeight="1" x14ac:dyDescent="0.25">
      <c r="A23" s="40">
        <v>16</v>
      </c>
      <c r="B23" s="154" t="s">
        <v>803</v>
      </c>
      <c r="C23" s="126" t="s">
        <v>804</v>
      </c>
      <c r="D23" s="126" t="s">
        <v>17</v>
      </c>
      <c r="E23" s="127">
        <v>5</v>
      </c>
      <c r="F23" s="127">
        <v>60</v>
      </c>
      <c r="G23" s="128"/>
      <c r="H23" s="128">
        <f t="shared" si="0"/>
        <v>0</v>
      </c>
      <c r="I23" s="42"/>
      <c r="J23" s="43">
        <f t="shared" si="1"/>
        <v>0</v>
      </c>
    </row>
    <row r="24" spans="1:10" s="30" customFormat="1" ht="14.1" customHeight="1" x14ac:dyDescent="0.25">
      <c r="A24" s="40">
        <v>17</v>
      </c>
      <c r="B24" s="154" t="s">
        <v>805</v>
      </c>
      <c r="C24" s="126" t="s">
        <v>806</v>
      </c>
      <c r="D24" s="126" t="s">
        <v>17</v>
      </c>
      <c r="E24" s="127">
        <v>5</v>
      </c>
      <c r="F24" s="127">
        <v>30</v>
      </c>
      <c r="G24" s="128"/>
      <c r="H24" s="128">
        <f t="shared" si="0"/>
        <v>0</v>
      </c>
      <c r="I24" s="42"/>
      <c r="J24" s="43">
        <f t="shared" si="1"/>
        <v>0</v>
      </c>
    </row>
    <row r="25" spans="1:10" s="30" customFormat="1" ht="14.1" customHeight="1" x14ac:dyDescent="0.25">
      <c r="A25" s="40">
        <v>18</v>
      </c>
      <c r="B25" s="154" t="s">
        <v>807</v>
      </c>
      <c r="C25" s="126" t="s">
        <v>253</v>
      </c>
      <c r="D25" s="126" t="s">
        <v>33</v>
      </c>
      <c r="E25" s="127">
        <v>30</v>
      </c>
      <c r="F25" s="127">
        <v>10</v>
      </c>
      <c r="G25" s="128"/>
      <c r="H25" s="128">
        <f t="shared" si="0"/>
        <v>0</v>
      </c>
      <c r="I25" s="42"/>
      <c r="J25" s="43">
        <f t="shared" si="1"/>
        <v>0</v>
      </c>
    </row>
    <row r="26" spans="1:10" s="30" customFormat="1" ht="14.1" customHeight="1" x14ac:dyDescent="0.25">
      <c r="A26" s="40">
        <v>19</v>
      </c>
      <c r="B26" s="154" t="s">
        <v>808</v>
      </c>
      <c r="C26" s="126" t="s">
        <v>380</v>
      </c>
      <c r="D26" s="126" t="s">
        <v>33</v>
      </c>
      <c r="E26" s="127">
        <v>30</v>
      </c>
      <c r="F26" s="127">
        <v>30</v>
      </c>
      <c r="G26" s="128"/>
      <c r="H26" s="128">
        <f t="shared" si="0"/>
        <v>0</v>
      </c>
      <c r="I26" s="42"/>
      <c r="J26" s="43">
        <f t="shared" si="1"/>
        <v>0</v>
      </c>
    </row>
    <row r="27" spans="1:10" s="30" customFormat="1" ht="14.1" customHeight="1" x14ac:dyDescent="0.25">
      <c r="A27" s="40">
        <v>20</v>
      </c>
      <c r="B27" s="154" t="s">
        <v>809</v>
      </c>
      <c r="C27" s="126" t="s">
        <v>639</v>
      </c>
      <c r="D27" s="126" t="s">
        <v>17</v>
      </c>
      <c r="E27" s="127">
        <v>10</v>
      </c>
      <c r="F27" s="127">
        <v>4</v>
      </c>
      <c r="G27" s="128"/>
      <c r="H27" s="128">
        <f t="shared" si="0"/>
        <v>0</v>
      </c>
      <c r="I27" s="42"/>
      <c r="J27" s="43">
        <f t="shared" si="1"/>
        <v>0</v>
      </c>
    </row>
    <row r="28" spans="1:10" s="30" customFormat="1" ht="14.1" customHeight="1" x14ac:dyDescent="0.25">
      <c r="A28" s="40">
        <v>21</v>
      </c>
      <c r="B28" s="154" t="s">
        <v>810</v>
      </c>
      <c r="C28" s="126" t="s">
        <v>42</v>
      </c>
      <c r="D28" s="126" t="s">
        <v>17</v>
      </c>
      <c r="E28" s="127">
        <v>10</v>
      </c>
      <c r="F28" s="127">
        <v>7</v>
      </c>
      <c r="G28" s="128"/>
      <c r="H28" s="128">
        <f t="shared" si="0"/>
        <v>0</v>
      </c>
      <c r="I28" s="42"/>
      <c r="J28" s="43">
        <f t="shared" si="1"/>
        <v>0</v>
      </c>
    </row>
    <row r="29" spans="1:10" s="30" customFormat="1" ht="14.1" customHeight="1" x14ac:dyDescent="0.25">
      <c r="A29" s="40">
        <v>22</v>
      </c>
      <c r="B29" s="154" t="s">
        <v>811</v>
      </c>
      <c r="C29" s="126" t="s">
        <v>812</v>
      </c>
      <c r="D29" s="126" t="s">
        <v>17</v>
      </c>
      <c r="E29" s="127">
        <v>10</v>
      </c>
      <c r="F29" s="127">
        <v>1</v>
      </c>
      <c r="G29" s="128"/>
      <c r="H29" s="128">
        <f t="shared" si="0"/>
        <v>0</v>
      </c>
      <c r="I29" s="42"/>
      <c r="J29" s="43">
        <f t="shared" si="1"/>
        <v>0</v>
      </c>
    </row>
    <row r="30" spans="1:10" s="30" customFormat="1" ht="14.1" customHeight="1" x14ac:dyDescent="0.25">
      <c r="A30" s="40">
        <v>23</v>
      </c>
      <c r="B30" s="154" t="s">
        <v>813</v>
      </c>
      <c r="C30" s="126" t="s">
        <v>242</v>
      </c>
      <c r="D30" s="126" t="s">
        <v>17</v>
      </c>
      <c r="E30" s="127">
        <v>10</v>
      </c>
      <c r="F30" s="127">
        <v>170</v>
      </c>
      <c r="G30" s="128"/>
      <c r="H30" s="128">
        <f t="shared" si="0"/>
        <v>0</v>
      </c>
      <c r="I30" s="42"/>
      <c r="J30" s="43">
        <f t="shared" si="1"/>
        <v>0</v>
      </c>
    </row>
    <row r="31" spans="1:10" s="30" customFormat="1" ht="14.1" customHeight="1" x14ac:dyDescent="0.25">
      <c r="A31" s="40">
        <v>24</v>
      </c>
      <c r="B31" s="154" t="s">
        <v>814</v>
      </c>
      <c r="C31" s="126" t="s">
        <v>205</v>
      </c>
      <c r="D31" s="126" t="s">
        <v>33</v>
      </c>
      <c r="E31" s="127">
        <v>30</v>
      </c>
      <c r="F31" s="127">
        <v>40</v>
      </c>
      <c r="G31" s="128"/>
      <c r="H31" s="128">
        <f t="shared" si="0"/>
        <v>0</v>
      </c>
      <c r="I31" s="42"/>
      <c r="J31" s="43">
        <f t="shared" si="1"/>
        <v>0</v>
      </c>
    </row>
    <row r="32" spans="1:10" s="30" customFormat="1" ht="14.1" customHeight="1" x14ac:dyDescent="0.25">
      <c r="A32" s="40">
        <v>25</v>
      </c>
      <c r="B32" s="154" t="s">
        <v>815</v>
      </c>
      <c r="C32" s="126" t="s">
        <v>816</v>
      </c>
      <c r="D32" s="126" t="s">
        <v>17</v>
      </c>
      <c r="E32" s="127">
        <v>10</v>
      </c>
      <c r="F32" s="127">
        <v>40</v>
      </c>
      <c r="G32" s="128"/>
      <c r="H32" s="128">
        <f t="shared" si="0"/>
        <v>0</v>
      </c>
      <c r="I32" s="42"/>
      <c r="J32" s="43">
        <f t="shared" si="1"/>
        <v>0</v>
      </c>
    </row>
    <row r="33" spans="1:10" s="30" customFormat="1" ht="14.1" customHeight="1" x14ac:dyDescent="0.25">
      <c r="A33" s="40">
        <v>26</v>
      </c>
      <c r="B33" s="154" t="s">
        <v>817</v>
      </c>
      <c r="C33" s="126" t="s">
        <v>818</v>
      </c>
      <c r="D33" s="126" t="s">
        <v>17</v>
      </c>
      <c r="E33" s="127">
        <v>5</v>
      </c>
      <c r="F33" s="127">
        <v>150</v>
      </c>
      <c r="G33" s="128"/>
      <c r="H33" s="128">
        <f t="shared" si="0"/>
        <v>0</v>
      </c>
      <c r="I33" s="42"/>
      <c r="J33" s="43">
        <f t="shared" si="1"/>
        <v>0</v>
      </c>
    </row>
    <row r="34" spans="1:10" s="30" customFormat="1" ht="14.1" customHeight="1" x14ac:dyDescent="0.25">
      <c r="A34" s="40">
        <v>27</v>
      </c>
      <c r="B34" s="154" t="s">
        <v>819</v>
      </c>
      <c r="C34" s="126" t="s">
        <v>820</v>
      </c>
      <c r="D34" s="126" t="s">
        <v>17</v>
      </c>
      <c r="E34" s="127">
        <v>10</v>
      </c>
      <c r="F34" s="127">
        <v>20</v>
      </c>
      <c r="G34" s="128"/>
      <c r="H34" s="128">
        <f t="shared" si="0"/>
        <v>0</v>
      </c>
      <c r="I34" s="42"/>
      <c r="J34" s="43">
        <f t="shared" si="1"/>
        <v>0</v>
      </c>
    </row>
    <row r="35" spans="1:10" s="30" customFormat="1" ht="14.1" customHeight="1" x14ac:dyDescent="0.25">
      <c r="A35" s="40">
        <v>28</v>
      </c>
      <c r="B35" s="154" t="s">
        <v>821</v>
      </c>
      <c r="C35" s="126" t="s">
        <v>351</v>
      </c>
      <c r="D35" s="126" t="s">
        <v>17</v>
      </c>
      <c r="E35" s="127">
        <v>5</v>
      </c>
      <c r="F35" s="127">
        <v>30</v>
      </c>
      <c r="G35" s="128"/>
      <c r="H35" s="128">
        <f t="shared" si="0"/>
        <v>0</v>
      </c>
      <c r="I35" s="42"/>
      <c r="J35" s="43">
        <f t="shared" si="1"/>
        <v>0</v>
      </c>
    </row>
    <row r="36" spans="1:10" s="30" customFormat="1" ht="14.1" customHeight="1" x14ac:dyDescent="0.25">
      <c r="A36" s="40">
        <v>29</v>
      </c>
      <c r="B36" s="154" t="s">
        <v>822</v>
      </c>
      <c r="C36" s="126" t="s">
        <v>823</v>
      </c>
      <c r="D36" s="126" t="s">
        <v>17</v>
      </c>
      <c r="E36" s="127">
        <v>50</v>
      </c>
      <c r="F36" s="127">
        <v>80</v>
      </c>
      <c r="G36" s="128"/>
      <c r="H36" s="128">
        <f t="shared" si="0"/>
        <v>0</v>
      </c>
      <c r="I36" s="42"/>
      <c r="J36" s="43">
        <f t="shared" si="1"/>
        <v>0</v>
      </c>
    </row>
    <row r="37" spans="1:10" s="30" customFormat="1" ht="14.1" customHeight="1" x14ac:dyDescent="0.25">
      <c r="A37" s="40">
        <v>30</v>
      </c>
      <c r="B37" s="154" t="s">
        <v>824</v>
      </c>
      <c r="C37" s="126" t="s">
        <v>613</v>
      </c>
      <c r="D37" s="126" t="s">
        <v>17</v>
      </c>
      <c r="E37" s="127">
        <v>50</v>
      </c>
      <c r="F37" s="127">
        <v>10</v>
      </c>
      <c r="G37" s="128"/>
      <c r="H37" s="128">
        <f t="shared" si="0"/>
        <v>0</v>
      </c>
      <c r="I37" s="42"/>
      <c r="J37" s="43">
        <f t="shared" si="1"/>
        <v>0</v>
      </c>
    </row>
    <row r="38" spans="1:10" s="30" customFormat="1" ht="14.1" customHeight="1" x14ac:dyDescent="0.25">
      <c r="A38" s="40">
        <v>31</v>
      </c>
      <c r="B38" s="154" t="s">
        <v>825</v>
      </c>
      <c r="C38" s="126" t="s">
        <v>826</v>
      </c>
      <c r="D38" s="126" t="s">
        <v>17</v>
      </c>
      <c r="E38" s="127">
        <v>1</v>
      </c>
      <c r="F38" s="127">
        <v>100</v>
      </c>
      <c r="G38" s="128"/>
      <c r="H38" s="128">
        <f t="shared" si="0"/>
        <v>0</v>
      </c>
      <c r="I38" s="42"/>
      <c r="J38" s="43">
        <f t="shared" si="1"/>
        <v>0</v>
      </c>
    </row>
    <row r="39" spans="1:10" s="30" customFormat="1" ht="14.1" customHeight="1" x14ac:dyDescent="0.25">
      <c r="A39" s="40">
        <v>32</v>
      </c>
      <c r="B39" s="154" t="s">
        <v>825</v>
      </c>
      <c r="C39" s="126" t="s">
        <v>827</v>
      </c>
      <c r="D39" s="126" t="s">
        <v>17</v>
      </c>
      <c r="E39" s="127">
        <v>1</v>
      </c>
      <c r="F39" s="127">
        <v>50</v>
      </c>
      <c r="G39" s="128"/>
      <c r="H39" s="128">
        <f t="shared" si="0"/>
        <v>0</v>
      </c>
      <c r="I39" s="42"/>
      <c r="J39" s="43">
        <f t="shared" si="1"/>
        <v>0</v>
      </c>
    </row>
    <row r="40" spans="1:10" s="30" customFormat="1" ht="14.1" customHeight="1" x14ac:dyDescent="0.25">
      <c r="A40" s="40">
        <v>33</v>
      </c>
      <c r="B40" s="154" t="s">
        <v>828</v>
      </c>
      <c r="C40" s="126" t="s">
        <v>608</v>
      </c>
      <c r="D40" s="126" t="s">
        <v>33</v>
      </c>
      <c r="E40" s="127">
        <v>40</v>
      </c>
      <c r="F40" s="127">
        <v>10</v>
      </c>
      <c r="G40" s="128"/>
      <c r="H40" s="128">
        <f t="shared" si="0"/>
        <v>0</v>
      </c>
      <c r="I40" s="42"/>
      <c r="J40" s="43">
        <f t="shared" si="1"/>
        <v>0</v>
      </c>
    </row>
    <row r="41" spans="1:10" s="30" customFormat="1" ht="14.1" customHeight="1" x14ac:dyDescent="0.25">
      <c r="A41" s="40">
        <v>34</v>
      </c>
      <c r="B41" s="154" t="s">
        <v>829</v>
      </c>
      <c r="C41" s="126" t="s">
        <v>830</v>
      </c>
      <c r="D41" s="126" t="s">
        <v>334</v>
      </c>
      <c r="E41" s="127">
        <v>1</v>
      </c>
      <c r="F41" s="127">
        <v>60</v>
      </c>
      <c r="G41" s="128"/>
      <c r="H41" s="128">
        <f t="shared" si="0"/>
        <v>0</v>
      </c>
      <c r="I41" s="42"/>
      <c r="J41" s="43">
        <f t="shared" si="1"/>
        <v>0</v>
      </c>
    </row>
    <row r="42" spans="1:10" s="30" customFormat="1" ht="14.1" customHeight="1" x14ac:dyDescent="0.25">
      <c r="A42" s="40">
        <v>35</v>
      </c>
      <c r="B42" s="154" t="s">
        <v>831</v>
      </c>
      <c r="C42" s="126" t="s">
        <v>365</v>
      </c>
      <c r="D42" s="126" t="s">
        <v>17</v>
      </c>
      <c r="E42" s="127">
        <v>10</v>
      </c>
      <c r="F42" s="127">
        <v>60</v>
      </c>
      <c r="G42" s="128"/>
      <c r="H42" s="128">
        <f t="shared" si="0"/>
        <v>0</v>
      </c>
      <c r="I42" s="42"/>
      <c r="J42" s="43">
        <f t="shared" si="1"/>
        <v>0</v>
      </c>
    </row>
    <row r="43" spans="1:10" s="30" customFormat="1" ht="14.1" customHeight="1" x14ac:dyDescent="0.25">
      <c r="A43" s="40">
        <v>36</v>
      </c>
      <c r="B43" s="154" t="s">
        <v>832</v>
      </c>
      <c r="C43" s="126" t="s">
        <v>833</v>
      </c>
      <c r="D43" s="126" t="s">
        <v>33</v>
      </c>
      <c r="E43" s="127">
        <v>30</v>
      </c>
      <c r="F43" s="127">
        <v>20</v>
      </c>
      <c r="G43" s="128"/>
      <c r="H43" s="128">
        <f t="shared" si="0"/>
        <v>0</v>
      </c>
      <c r="I43" s="42"/>
      <c r="J43" s="43">
        <f t="shared" si="1"/>
        <v>0</v>
      </c>
    </row>
    <row r="44" spans="1:10" s="30" customFormat="1" ht="14.1" customHeight="1" x14ac:dyDescent="0.25">
      <c r="A44" s="40">
        <v>37</v>
      </c>
      <c r="B44" s="154" t="s">
        <v>834</v>
      </c>
      <c r="C44" s="126" t="s">
        <v>835</v>
      </c>
      <c r="D44" s="126" t="s">
        <v>17</v>
      </c>
      <c r="E44" s="127">
        <v>10</v>
      </c>
      <c r="F44" s="127">
        <v>400</v>
      </c>
      <c r="G44" s="128"/>
      <c r="H44" s="128">
        <f t="shared" si="0"/>
        <v>0</v>
      </c>
      <c r="I44" s="42"/>
      <c r="J44" s="43">
        <f t="shared" si="1"/>
        <v>0</v>
      </c>
    </row>
    <row r="45" spans="1:10" s="30" customFormat="1" ht="14.1" customHeight="1" x14ac:dyDescent="0.25">
      <c r="A45" s="40">
        <v>38</v>
      </c>
      <c r="B45" s="154" t="s">
        <v>836</v>
      </c>
      <c r="C45" s="126" t="s">
        <v>837</v>
      </c>
      <c r="D45" s="126" t="s">
        <v>17</v>
      </c>
      <c r="E45" s="127">
        <v>5</v>
      </c>
      <c r="F45" s="127">
        <v>170</v>
      </c>
      <c r="G45" s="128"/>
      <c r="H45" s="128">
        <f t="shared" si="0"/>
        <v>0</v>
      </c>
      <c r="I45" s="42"/>
      <c r="J45" s="43">
        <f t="shared" si="1"/>
        <v>0</v>
      </c>
    </row>
    <row r="46" spans="1:10" s="30" customFormat="1" ht="14.1" customHeight="1" x14ac:dyDescent="0.25">
      <c r="A46" s="40">
        <v>39</v>
      </c>
      <c r="B46" s="154" t="s">
        <v>838</v>
      </c>
      <c r="C46" s="126" t="s">
        <v>839</v>
      </c>
      <c r="D46" s="126" t="s">
        <v>17</v>
      </c>
      <c r="E46" s="127">
        <v>5</v>
      </c>
      <c r="F46" s="127">
        <v>400</v>
      </c>
      <c r="G46" s="128"/>
      <c r="H46" s="128">
        <f t="shared" si="0"/>
        <v>0</v>
      </c>
      <c r="I46" s="42"/>
      <c r="J46" s="43">
        <f t="shared" si="1"/>
        <v>0</v>
      </c>
    </row>
    <row r="47" spans="1:10" s="30" customFormat="1" ht="14.1" customHeight="1" x14ac:dyDescent="0.25">
      <c r="A47" s="40">
        <v>40</v>
      </c>
      <c r="B47" s="154" t="s">
        <v>840</v>
      </c>
      <c r="C47" s="126" t="s">
        <v>400</v>
      </c>
      <c r="D47" s="126" t="s">
        <v>17</v>
      </c>
      <c r="E47" s="127">
        <v>10</v>
      </c>
      <c r="F47" s="127">
        <v>450</v>
      </c>
      <c r="G47" s="128"/>
      <c r="H47" s="128">
        <f t="shared" si="0"/>
        <v>0</v>
      </c>
      <c r="I47" s="42"/>
      <c r="J47" s="43">
        <f t="shared" si="1"/>
        <v>0</v>
      </c>
    </row>
    <row r="48" spans="1:10" s="30" customFormat="1" ht="14.1" customHeight="1" x14ac:dyDescent="0.25">
      <c r="A48" s="40">
        <v>41</v>
      </c>
      <c r="B48" s="154" t="s">
        <v>841</v>
      </c>
      <c r="C48" s="126" t="s">
        <v>564</v>
      </c>
      <c r="D48" s="126" t="s">
        <v>17</v>
      </c>
      <c r="E48" s="127">
        <v>10</v>
      </c>
      <c r="F48" s="127">
        <v>500</v>
      </c>
      <c r="G48" s="128"/>
      <c r="H48" s="128">
        <f t="shared" si="0"/>
        <v>0</v>
      </c>
      <c r="I48" s="42"/>
      <c r="J48" s="43">
        <f t="shared" si="1"/>
        <v>0</v>
      </c>
    </row>
    <row r="49" spans="1:10" s="30" customFormat="1" ht="14.1" customHeight="1" x14ac:dyDescent="0.25">
      <c r="A49" s="40">
        <v>42</v>
      </c>
      <c r="B49" s="154" t="s">
        <v>842</v>
      </c>
      <c r="C49" s="126" t="s">
        <v>302</v>
      </c>
      <c r="D49" s="126" t="s">
        <v>33</v>
      </c>
      <c r="E49" s="127">
        <v>30</v>
      </c>
      <c r="F49" s="127">
        <v>170</v>
      </c>
      <c r="G49" s="128"/>
      <c r="H49" s="128">
        <f t="shared" si="0"/>
        <v>0</v>
      </c>
      <c r="I49" s="42"/>
      <c r="J49" s="43">
        <f t="shared" si="1"/>
        <v>0</v>
      </c>
    </row>
    <row r="50" spans="1:10" s="30" customFormat="1" ht="14.1" customHeight="1" x14ac:dyDescent="0.25">
      <c r="A50" s="40">
        <v>43</v>
      </c>
      <c r="B50" s="154" t="s">
        <v>843</v>
      </c>
      <c r="C50" s="126" t="s">
        <v>260</v>
      </c>
      <c r="D50" s="126" t="s">
        <v>17</v>
      </c>
      <c r="E50" s="127">
        <v>10</v>
      </c>
      <c r="F50" s="127">
        <v>60</v>
      </c>
      <c r="G50" s="128"/>
      <c r="H50" s="128">
        <f t="shared" si="0"/>
        <v>0</v>
      </c>
      <c r="I50" s="42"/>
      <c r="J50" s="43">
        <f t="shared" si="1"/>
        <v>0</v>
      </c>
    </row>
    <row r="51" spans="1:10" s="30" customFormat="1" ht="14.1" customHeight="1" x14ac:dyDescent="0.25">
      <c r="A51" s="40">
        <v>44</v>
      </c>
      <c r="B51" s="154" t="s">
        <v>844</v>
      </c>
      <c r="C51" s="126" t="s">
        <v>845</v>
      </c>
      <c r="D51" s="126" t="s">
        <v>17</v>
      </c>
      <c r="E51" s="127">
        <v>5</v>
      </c>
      <c r="F51" s="127">
        <v>160</v>
      </c>
      <c r="G51" s="128"/>
      <c r="H51" s="128">
        <f t="shared" si="0"/>
        <v>0</v>
      </c>
      <c r="I51" s="42"/>
      <c r="J51" s="43">
        <f t="shared" si="1"/>
        <v>0</v>
      </c>
    </row>
    <row r="52" spans="1:10" s="30" customFormat="1" x14ac:dyDescent="0.25">
      <c r="A52" s="40">
        <v>45</v>
      </c>
      <c r="B52" s="154" t="s">
        <v>846</v>
      </c>
      <c r="C52" s="126" t="s">
        <v>837</v>
      </c>
      <c r="D52" s="126" t="s">
        <v>17</v>
      </c>
      <c r="E52" s="127">
        <v>10</v>
      </c>
      <c r="F52" s="127">
        <v>25</v>
      </c>
      <c r="G52" s="128"/>
      <c r="H52" s="128">
        <f t="shared" si="0"/>
        <v>0</v>
      </c>
      <c r="I52" s="42"/>
      <c r="J52" s="43">
        <f t="shared" si="1"/>
        <v>0</v>
      </c>
    </row>
    <row r="53" spans="1:10" s="30" customFormat="1" x14ac:dyDescent="0.25">
      <c r="A53" s="40">
        <v>46</v>
      </c>
      <c r="B53" s="154" t="s">
        <v>847</v>
      </c>
      <c r="C53" s="126" t="s">
        <v>291</v>
      </c>
      <c r="D53" s="126" t="s">
        <v>17</v>
      </c>
      <c r="E53" s="127">
        <v>10</v>
      </c>
      <c r="F53" s="127">
        <v>45</v>
      </c>
      <c r="G53" s="128"/>
      <c r="H53" s="128">
        <f t="shared" si="0"/>
        <v>0</v>
      </c>
      <c r="I53" s="42"/>
      <c r="J53" s="43">
        <f t="shared" si="1"/>
        <v>0</v>
      </c>
    </row>
    <row r="54" spans="1:10" s="30" customFormat="1" x14ac:dyDescent="0.25">
      <c r="A54" s="40">
        <v>47</v>
      </c>
      <c r="B54" s="154" t="s">
        <v>848</v>
      </c>
      <c r="C54" s="126" t="s">
        <v>849</v>
      </c>
      <c r="D54" s="126" t="s">
        <v>17</v>
      </c>
      <c r="E54" s="127">
        <v>10</v>
      </c>
      <c r="F54" s="127">
        <v>20</v>
      </c>
      <c r="G54" s="128"/>
      <c r="H54" s="128">
        <f t="shared" si="0"/>
        <v>0</v>
      </c>
      <c r="I54" s="42"/>
      <c r="J54" s="43">
        <f t="shared" si="1"/>
        <v>0</v>
      </c>
    </row>
    <row r="55" spans="1:10" s="30" customFormat="1" ht="14.1" customHeight="1" x14ac:dyDescent="0.25">
      <c r="A55" s="40">
        <v>48</v>
      </c>
      <c r="B55" s="154" t="s">
        <v>850</v>
      </c>
      <c r="C55" s="126" t="s">
        <v>126</v>
      </c>
      <c r="D55" s="126" t="s">
        <v>33</v>
      </c>
      <c r="E55" s="127">
        <v>28</v>
      </c>
      <c r="F55" s="127">
        <v>130</v>
      </c>
      <c r="G55" s="128"/>
      <c r="H55" s="128">
        <f t="shared" si="0"/>
        <v>0</v>
      </c>
      <c r="I55" s="42"/>
      <c r="J55" s="43">
        <f t="shared" si="1"/>
        <v>0</v>
      </c>
    </row>
    <row r="56" spans="1:10" s="30" customFormat="1" ht="14.1" customHeight="1" x14ac:dyDescent="0.25">
      <c r="A56" s="40">
        <v>49</v>
      </c>
      <c r="B56" s="154" t="s">
        <v>851</v>
      </c>
      <c r="C56" s="126" t="s">
        <v>564</v>
      </c>
      <c r="D56" s="126" t="s">
        <v>17</v>
      </c>
      <c r="E56" s="127">
        <v>10</v>
      </c>
      <c r="F56" s="127">
        <v>25</v>
      </c>
      <c r="G56" s="128"/>
      <c r="H56" s="128">
        <f t="shared" si="0"/>
        <v>0</v>
      </c>
      <c r="I56" s="42"/>
      <c r="J56" s="43">
        <f t="shared" si="1"/>
        <v>0</v>
      </c>
    </row>
    <row r="57" spans="1:10" s="30" customFormat="1" ht="14.1" customHeight="1" x14ac:dyDescent="0.25">
      <c r="A57" s="40">
        <v>50</v>
      </c>
      <c r="B57" s="154" t="s">
        <v>852</v>
      </c>
      <c r="C57" s="126" t="s">
        <v>124</v>
      </c>
      <c r="D57" s="126" t="s">
        <v>27</v>
      </c>
      <c r="E57" s="127">
        <v>50</v>
      </c>
      <c r="F57" s="127">
        <v>30</v>
      </c>
      <c r="G57" s="128"/>
      <c r="H57" s="128">
        <f t="shared" si="0"/>
        <v>0</v>
      </c>
      <c r="I57" s="42"/>
      <c r="J57" s="43">
        <f t="shared" si="1"/>
        <v>0</v>
      </c>
    </row>
    <row r="58" spans="1:10" s="30" customFormat="1" ht="14.1" customHeight="1" x14ac:dyDescent="0.25">
      <c r="A58" s="40">
        <v>51</v>
      </c>
      <c r="B58" s="154" t="s">
        <v>853</v>
      </c>
      <c r="C58" s="126" t="s">
        <v>272</v>
      </c>
      <c r="D58" s="126" t="s">
        <v>27</v>
      </c>
      <c r="E58" s="127">
        <v>50</v>
      </c>
      <c r="F58" s="127">
        <v>10</v>
      </c>
      <c r="G58" s="128"/>
      <c r="H58" s="128">
        <f t="shared" si="0"/>
        <v>0</v>
      </c>
      <c r="I58" s="42"/>
      <c r="J58" s="43">
        <f t="shared" si="1"/>
        <v>0</v>
      </c>
    </row>
    <row r="59" spans="1:10" s="30" customFormat="1" ht="14.1" customHeight="1" x14ac:dyDescent="0.25">
      <c r="A59" s="40">
        <v>52</v>
      </c>
      <c r="B59" s="154" t="s">
        <v>854</v>
      </c>
      <c r="C59" s="126" t="s">
        <v>38</v>
      </c>
      <c r="D59" s="126" t="s">
        <v>27</v>
      </c>
      <c r="E59" s="127">
        <v>10</v>
      </c>
      <c r="F59" s="127">
        <v>220</v>
      </c>
      <c r="G59" s="128"/>
      <c r="H59" s="128">
        <f t="shared" si="0"/>
        <v>0</v>
      </c>
      <c r="I59" s="42"/>
      <c r="J59" s="43">
        <f t="shared" si="1"/>
        <v>0</v>
      </c>
    </row>
    <row r="60" spans="1:10" s="30" customFormat="1" ht="14.1" customHeight="1" x14ac:dyDescent="0.25">
      <c r="A60" s="40">
        <v>53</v>
      </c>
      <c r="B60" s="154" t="s">
        <v>855</v>
      </c>
      <c r="C60" s="126" t="s">
        <v>513</v>
      </c>
      <c r="D60" s="126" t="s">
        <v>17</v>
      </c>
      <c r="E60" s="127">
        <v>5</v>
      </c>
      <c r="F60" s="127">
        <v>350</v>
      </c>
      <c r="G60" s="128"/>
      <c r="H60" s="128">
        <f t="shared" si="0"/>
        <v>0</v>
      </c>
      <c r="I60" s="42"/>
      <c r="J60" s="43">
        <f t="shared" si="1"/>
        <v>0</v>
      </c>
    </row>
    <row r="61" spans="1:10" s="30" customFormat="1" ht="14.1" customHeight="1" x14ac:dyDescent="0.25">
      <c r="A61" s="40">
        <v>54</v>
      </c>
      <c r="B61" s="154" t="s">
        <v>856</v>
      </c>
      <c r="C61" s="126" t="s">
        <v>126</v>
      </c>
      <c r="D61" s="126" t="s">
        <v>33</v>
      </c>
      <c r="E61" s="127">
        <v>20</v>
      </c>
      <c r="F61" s="127">
        <v>70</v>
      </c>
      <c r="G61" s="128"/>
      <c r="H61" s="128">
        <f t="shared" si="0"/>
        <v>0</v>
      </c>
      <c r="I61" s="42"/>
      <c r="J61" s="43">
        <f t="shared" si="1"/>
        <v>0</v>
      </c>
    </row>
    <row r="62" spans="1:10" s="30" customFormat="1" ht="14.1" customHeight="1" x14ac:dyDescent="0.25">
      <c r="A62" s="40">
        <v>55</v>
      </c>
      <c r="B62" s="154" t="s">
        <v>857</v>
      </c>
      <c r="C62" s="126" t="s">
        <v>198</v>
      </c>
      <c r="D62" s="126" t="s">
        <v>194</v>
      </c>
      <c r="E62" s="127">
        <v>10</v>
      </c>
      <c r="F62" s="127">
        <v>70</v>
      </c>
      <c r="G62" s="128"/>
      <c r="H62" s="128">
        <f t="shared" si="0"/>
        <v>0</v>
      </c>
      <c r="I62" s="42"/>
      <c r="J62" s="43">
        <f t="shared" si="1"/>
        <v>0</v>
      </c>
    </row>
    <row r="63" spans="1:10" s="30" customFormat="1" ht="14.1" customHeight="1" thickBot="1" x14ac:dyDescent="0.3">
      <c r="A63" s="45">
        <v>56</v>
      </c>
      <c r="B63" s="46" t="s">
        <v>858</v>
      </c>
      <c r="C63" s="141" t="s">
        <v>859</v>
      </c>
      <c r="D63" s="141" t="s">
        <v>17</v>
      </c>
      <c r="E63" s="48">
        <v>5</v>
      </c>
      <c r="F63" s="48">
        <v>20</v>
      </c>
      <c r="G63" s="50"/>
      <c r="H63" s="50">
        <f t="shared" si="0"/>
        <v>0</v>
      </c>
      <c r="I63" s="52"/>
      <c r="J63" s="53">
        <f t="shared" si="1"/>
        <v>0</v>
      </c>
    </row>
    <row r="64" spans="1:10" s="30" customFormat="1" ht="12" customHeight="1" x14ac:dyDescent="0.25">
      <c r="A64" s="63"/>
      <c r="B64" s="155"/>
      <c r="C64" s="155"/>
      <c r="D64" s="155"/>
      <c r="E64" s="156"/>
      <c r="F64" s="156"/>
      <c r="G64" s="156"/>
      <c r="H64" s="59"/>
      <c r="I64" s="60"/>
      <c r="J64" s="59"/>
    </row>
    <row r="65" spans="1:10" s="22" customFormat="1" ht="14.1" customHeight="1" x14ac:dyDescent="0.25">
      <c r="A65" s="54"/>
      <c r="B65" s="62" t="s">
        <v>54</v>
      </c>
      <c r="C65" s="54"/>
      <c r="D65" s="79"/>
      <c r="E65" s="80"/>
      <c r="F65" s="64" t="s">
        <v>55</v>
      </c>
      <c r="G65" s="102"/>
      <c r="H65" s="65">
        <f>SUM(H8:H64)</f>
        <v>0</v>
      </c>
      <c r="I65" s="81"/>
      <c r="J65" s="65">
        <f>SUM(J8:J64)</f>
        <v>0</v>
      </c>
    </row>
    <row r="66" spans="1:10" s="22" customFormat="1" ht="14.1" customHeight="1" x14ac:dyDescent="0.25">
      <c r="A66" s="54"/>
      <c r="B66" s="62" t="s">
        <v>56</v>
      </c>
      <c r="C66" s="54"/>
      <c r="D66" s="79"/>
      <c r="E66" s="80"/>
      <c r="F66" s="80"/>
      <c r="G66" s="80"/>
      <c r="H66" s="104"/>
      <c r="I66" s="81"/>
      <c r="J66" s="105"/>
    </row>
    <row r="67" spans="1:10" s="22" customFormat="1" ht="14.1" customHeight="1" x14ac:dyDescent="0.25">
      <c r="A67" s="54"/>
      <c r="C67" s="54"/>
      <c r="D67" s="79"/>
      <c r="E67" s="80"/>
      <c r="F67" s="80"/>
      <c r="G67" s="80"/>
      <c r="H67" s="6"/>
      <c r="I67" s="81"/>
      <c r="J67" s="10"/>
    </row>
    <row r="68" spans="1:10" s="22" customFormat="1" ht="14.1" customHeigh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ht="14.1" customHeight="1" x14ac:dyDescent="0.25">
      <c r="A69" s="61"/>
      <c r="C69" s="61"/>
      <c r="D69" s="63"/>
      <c r="E69" s="5"/>
      <c r="F69" s="5"/>
      <c r="G69" s="5"/>
      <c r="J69" s="10"/>
    </row>
    <row r="70" spans="1:10" s="22" customFormat="1" ht="14.1" customHeigh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ht="14.1" customHeigh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ht="14.1" customHeigh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ht="14.1" customHeigh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ht="14.1" customHeigh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ht="14.1" customHeigh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ht="14.1" customHeigh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ht="14.1" customHeigh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ht="14.1" customHeigh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ht="14.1" customHeigh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ht="14.1" customHeigh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ht="14.1" customHeigh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ht="14.1" customHeigh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ht="14.1" customHeigh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ht="14.1" customHeigh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ht="14.1" customHeigh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ht="14.1" customHeigh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ht="14.1" customHeigh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ht="14.1" customHeigh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ht="14.1" customHeigh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ht="14.1" customHeigh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ht="14.1" customHeigh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ht="14.1" customHeigh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ht="14.1" customHeigh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ht="14.1" customHeigh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ht="14.1" customHeigh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ht="14.1" customHeigh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ht="14.1" customHeigh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ht="14.1" customHeigh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ht="14.1" customHeigh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ht="14.1" customHeigh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ht="14.1" customHeigh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ht="14.1" customHeigh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ht="14.1" customHeigh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ht="14.1" customHeigh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  <row r="147" spans="1:10" s="22" customFormat="1" x14ac:dyDescent="0.25">
      <c r="A147" s="61"/>
      <c r="C147" s="61"/>
      <c r="D147" s="63"/>
      <c r="E147" s="5"/>
      <c r="F147" s="5"/>
      <c r="G147" s="5"/>
      <c r="H147" s="6"/>
      <c r="I147" s="9"/>
      <c r="J147" s="10"/>
    </row>
    <row r="148" spans="1:10" s="22" customFormat="1" x14ac:dyDescent="0.25">
      <c r="A148" s="61"/>
      <c r="C148" s="61"/>
      <c r="D148" s="63"/>
      <c r="E148" s="5"/>
      <c r="F148" s="5"/>
      <c r="G148" s="5"/>
      <c r="H148" s="6"/>
      <c r="I148" s="9"/>
      <c r="J148" s="10"/>
    </row>
    <row r="149" spans="1:10" s="22" customFormat="1" x14ac:dyDescent="0.25">
      <c r="A149" s="61"/>
      <c r="C149" s="61"/>
      <c r="D149" s="63"/>
      <c r="E149" s="5"/>
      <c r="F149" s="5"/>
      <c r="G149" s="5"/>
      <c r="H149" s="6"/>
      <c r="I149" s="9"/>
      <c r="J149" s="10"/>
    </row>
    <row r="150" spans="1:10" s="22" customFormat="1" x14ac:dyDescent="0.25">
      <c r="A150" s="61"/>
      <c r="C150" s="61"/>
      <c r="D150" s="63"/>
      <c r="E150" s="5"/>
      <c r="F150" s="5"/>
      <c r="G150" s="5"/>
      <c r="H150" s="6"/>
      <c r="I150" s="9"/>
      <c r="J150" s="10"/>
    </row>
    <row r="151" spans="1:10" s="22" customFormat="1" x14ac:dyDescent="0.25">
      <c r="A151" s="61"/>
      <c r="C151" s="61"/>
      <c r="D151" s="63"/>
      <c r="E151" s="5"/>
      <c r="F151" s="5"/>
      <c r="G151" s="5"/>
      <c r="H151" s="6"/>
      <c r="I151" s="9"/>
      <c r="J151" s="10"/>
    </row>
    <row r="152" spans="1:10" s="22" customFormat="1" x14ac:dyDescent="0.25">
      <c r="A152" s="61"/>
      <c r="C152" s="61"/>
      <c r="D152" s="63"/>
      <c r="E152" s="5"/>
      <c r="F152" s="5"/>
      <c r="G152" s="5"/>
      <c r="H152" s="6"/>
      <c r="I152" s="9"/>
      <c r="J152" s="10"/>
    </row>
    <row r="153" spans="1:10" s="22" customFormat="1" x14ac:dyDescent="0.25">
      <c r="A153" s="61"/>
      <c r="C153" s="61"/>
      <c r="D153" s="63"/>
      <c r="E153" s="5"/>
      <c r="F153" s="5"/>
      <c r="G153" s="5"/>
      <c r="H153" s="6"/>
      <c r="I153" s="9"/>
      <c r="J153" s="10"/>
    </row>
    <row r="154" spans="1:10" s="22" customFormat="1" x14ac:dyDescent="0.25">
      <c r="A154" s="61"/>
      <c r="C154" s="61"/>
      <c r="D154" s="63"/>
      <c r="E154" s="5"/>
      <c r="F154" s="5"/>
      <c r="G154" s="5"/>
      <c r="H154" s="6"/>
      <c r="I154" s="9"/>
      <c r="J154" s="10"/>
    </row>
    <row r="155" spans="1:10" s="22" customFormat="1" x14ac:dyDescent="0.25">
      <c r="A155" s="61"/>
      <c r="C155" s="61"/>
      <c r="D155" s="63"/>
      <c r="E155" s="5"/>
      <c r="F155" s="5"/>
      <c r="G155" s="5"/>
      <c r="H155" s="6"/>
      <c r="I155" s="9"/>
      <c r="J155" s="10"/>
    </row>
    <row r="156" spans="1:10" s="22" customFormat="1" x14ac:dyDescent="0.25">
      <c r="A156" s="61"/>
      <c r="C156" s="61"/>
      <c r="D156" s="63"/>
      <c r="E156" s="5"/>
      <c r="F156" s="5"/>
      <c r="G156" s="5"/>
      <c r="H156" s="6"/>
      <c r="I156" s="9"/>
      <c r="J156" s="10"/>
    </row>
    <row r="157" spans="1:10" s="22" customFormat="1" x14ac:dyDescent="0.25">
      <c r="A157" s="61"/>
      <c r="C157" s="61"/>
      <c r="D157" s="63"/>
      <c r="E157" s="5"/>
      <c r="F157" s="5"/>
      <c r="G157" s="5"/>
      <c r="H157" s="6"/>
      <c r="I157" s="9"/>
      <c r="J157" s="10"/>
    </row>
    <row r="158" spans="1:10" s="22" customFormat="1" x14ac:dyDescent="0.25">
      <c r="A158" s="61"/>
      <c r="C158" s="61"/>
      <c r="D158" s="63"/>
      <c r="E158" s="5"/>
      <c r="F158" s="5"/>
      <c r="G158" s="5"/>
      <c r="H158" s="6"/>
      <c r="I158" s="9"/>
      <c r="J158" s="10"/>
    </row>
    <row r="159" spans="1:10" s="22" customFormat="1" x14ac:dyDescent="0.25">
      <c r="A159" s="61"/>
      <c r="C159" s="61"/>
      <c r="D159" s="63"/>
      <c r="E159" s="5"/>
      <c r="F159" s="5"/>
      <c r="G159" s="5"/>
      <c r="H159" s="6"/>
      <c r="I159" s="9"/>
      <c r="J159" s="10"/>
    </row>
    <row r="160" spans="1:10" s="22" customFormat="1" x14ac:dyDescent="0.25">
      <c r="A160" s="61"/>
      <c r="C160" s="61"/>
      <c r="D160" s="63"/>
      <c r="E160" s="5"/>
      <c r="F160" s="5"/>
      <c r="G160" s="5"/>
      <c r="H160" s="6"/>
      <c r="I160" s="9"/>
      <c r="J160" s="10"/>
    </row>
    <row r="161" spans="1:10" s="22" customFormat="1" x14ac:dyDescent="0.25">
      <c r="A161" s="61"/>
      <c r="C161" s="61"/>
      <c r="D161" s="63"/>
      <c r="E161" s="5"/>
      <c r="F161" s="5"/>
      <c r="G161" s="5"/>
      <c r="H161" s="6"/>
      <c r="I161" s="9"/>
      <c r="J161" s="10"/>
    </row>
    <row r="162" spans="1:10" s="22" customFormat="1" x14ac:dyDescent="0.25">
      <c r="A162" s="61"/>
      <c r="C162" s="61"/>
      <c r="D162" s="63"/>
      <c r="E162" s="5"/>
      <c r="F162" s="5"/>
      <c r="G162" s="5"/>
      <c r="H162" s="6"/>
      <c r="I162" s="9"/>
      <c r="J162" s="10"/>
    </row>
    <row r="163" spans="1:10" s="22" customFormat="1" x14ac:dyDescent="0.25">
      <c r="A163" s="61"/>
      <c r="C163" s="61"/>
      <c r="D163" s="63"/>
      <c r="E163" s="5"/>
      <c r="F163" s="5"/>
      <c r="G163" s="5"/>
      <c r="H163" s="6"/>
      <c r="I163" s="9"/>
      <c r="J163" s="10"/>
    </row>
    <row r="164" spans="1:10" s="22" customFormat="1" x14ac:dyDescent="0.25">
      <c r="A164" s="61"/>
      <c r="C164" s="61"/>
      <c r="D164" s="63"/>
      <c r="E164" s="5"/>
      <c r="F164" s="5"/>
      <c r="G164" s="5"/>
      <c r="H164" s="6"/>
      <c r="I164" s="9"/>
      <c r="J164" s="10"/>
    </row>
    <row r="165" spans="1:10" s="22" customFormat="1" x14ac:dyDescent="0.25">
      <c r="A165" s="61"/>
      <c r="C165" s="61"/>
      <c r="D165" s="63"/>
      <c r="E165" s="5"/>
      <c r="F165" s="5"/>
      <c r="G165" s="5"/>
      <c r="H165" s="6"/>
      <c r="I165" s="9"/>
      <c r="J165" s="10"/>
    </row>
    <row r="166" spans="1:10" s="22" customFormat="1" x14ac:dyDescent="0.25">
      <c r="A166" s="61"/>
      <c r="C166" s="61"/>
      <c r="D166" s="63"/>
      <c r="E166" s="5"/>
      <c r="F166" s="5"/>
      <c r="G166" s="5"/>
      <c r="H166" s="6"/>
      <c r="I166" s="9"/>
      <c r="J166" s="10"/>
    </row>
    <row r="167" spans="1:10" s="22" customFormat="1" x14ac:dyDescent="0.25">
      <c r="A167" s="61"/>
      <c r="C167" s="61"/>
      <c r="D167" s="63"/>
      <c r="E167" s="5"/>
      <c r="F167" s="5"/>
      <c r="G167" s="5"/>
      <c r="H167" s="6"/>
      <c r="I167" s="9"/>
      <c r="J167" s="10"/>
    </row>
    <row r="168" spans="1:10" s="22" customFormat="1" x14ac:dyDescent="0.25">
      <c r="A168" s="61"/>
      <c r="C168" s="61"/>
      <c r="D168" s="63"/>
      <c r="E168" s="5"/>
      <c r="F168" s="5"/>
      <c r="G168" s="5"/>
      <c r="H168" s="6"/>
      <c r="I168" s="9"/>
      <c r="J168" s="10"/>
    </row>
    <row r="169" spans="1:10" s="22" customFormat="1" x14ac:dyDescent="0.25">
      <c r="A169" s="61"/>
      <c r="C169" s="61"/>
      <c r="D169" s="63"/>
      <c r="E169" s="5"/>
      <c r="F169" s="5"/>
      <c r="G169" s="5"/>
      <c r="H169" s="6"/>
      <c r="I169" s="9"/>
      <c r="J169" s="10"/>
    </row>
    <row r="170" spans="1:10" s="22" customFormat="1" x14ac:dyDescent="0.25">
      <c r="A170" s="61"/>
      <c r="C170" s="61"/>
      <c r="D170" s="63"/>
      <c r="E170" s="5"/>
      <c r="F170" s="5"/>
      <c r="G170" s="5"/>
      <c r="H170" s="6"/>
      <c r="I170" s="9"/>
      <c r="J170" s="10"/>
    </row>
    <row r="171" spans="1:10" s="22" customFormat="1" x14ac:dyDescent="0.25">
      <c r="A171" s="61"/>
      <c r="C171" s="61"/>
      <c r="D171" s="63"/>
      <c r="E171" s="5"/>
      <c r="F171" s="5"/>
      <c r="G171" s="5"/>
      <c r="H171" s="6"/>
      <c r="I171" s="9"/>
      <c r="J171" s="10"/>
    </row>
    <row r="172" spans="1:10" s="22" customFormat="1" x14ac:dyDescent="0.25">
      <c r="A172" s="61"/>
      <c r="C172" s="61"/>
      <c r="D172" s="63"/>
      <c r="E172" s="5"/>
      <c r="F172" s="5"/>
      <c r="G172" s="5"/>
      <c r="H172" s="6"/>
      <c r="I172" s="9"/>
      <c r="J172" s="10"/>
    </row>
    <row r="173" spans="1:10" s="22" customFormat="1" x14ac:dyDescent="0.25">
      <c r="A173" s="61"/>
      <c r="C173" s="61"/>
      <c r="D173" s="63"/>
      <c r="E173" s="5"/>
      <c r="F173" s="5"/>
      <c r="G173" s="5"/>
      <c r="H173" s="6"/>
      <c r="I173" s="9"/>
      <c r="J173" s="10"/>
    </row>
    <row r="174" spans="1:10" s="22" customFormat="1" x14ac:dyDescent="0.25">
      <c r="A174" s="61"/>
      <c r="C174" s="61"/>
      <c r="D174" s="63"/>
      <c r="E174" s="5"/>
      <c r="F174" s="5"/>
      <c r="G174" s="5"/>
      <c r="H174" s="6"/>
      <c r="I174" s="9"/>
      <c r="J174" s="10"/>
    </row>
    <row r="175" spans="1:10" s="22" customFormat="1" x14ac:dyDescent="0.25">
      <c r="A175" s="61"/>
      <c r="C175" s="61"/>
      <c r="D175" s="63"/>
      <c r="E175" s="5"/>
      <c r="F175" s="5"/>
      <c r="G175" s="5"/>
      <c r="H175" s="6"/>
      <c r="I175" s="9"/>
      <c r="J175" s="10"/>
    </row>
    <row r="176" spans="1:10" s="22" customFormat="1" x14ac:dyDescent="0.25">
      <c r="A176" s="61"/>
      <c r="C176" s="61"/>
      <c r="D176" s="63"/>
      <c r="E176" s="5"/>
      <c r="F176" s="5"/>
      <c r="G176" s="5"/>
      <c r="H176" s="6"/>
      <c r="I176" s="9"/>
      <c r="J176" s="10"/>
    </row>
    <row r="177" spans="1:10" s="22" customFormat="1" x14ac:dyDescent="0.25">
      <c r="A177" s="61"/>
      <c r="C177" s="61"/>
      <c r="D177" s="63"/>
      <c r="E177" s="5"/>
      <c r="F177" s="5"/>
      <c r="G177" s="5"/>
      <c r="H177" s="6"/>
      <c r="I177" s="9"/>
      <c r="J177" s="10"/>
    </row>
    <row r="178" spans="1:10" s="22" customFormat="1" x14ac:dyDescent="0.25">
      <c r="A178" s="61"/>
      <c r="C178" s="61"/>
      <c r="D178" s="63"/>
      <c r="E178" s="5"/>
      <c r="F178" s="5"/>
      <c r="G178" s="5"/>
      <c r="H178" s="6"/>
      <c r="I178" s="9"/>
      <c r="J178" s="10"/>
    </row>
    <row r="179" spans="1:10" s="22" customFormat="1" x14ac:dyDescent="0.25">
      <c r="A179" s="61"/>
      <c r="C179" s="61"/>
      <c r="D179" s="63"/>
      <c r="E179" s="5"/>
      <c r="F179" s="5"/>
      <c r="G179" s="5"/>
      <c r="H179" s="6"/>
      <c r="I179" s="9"/>
      <c r="J179" s="10"/>
    </row>
    <row r="180" spans="1:10" s="22" customFormat="1" x14ac:dyDescent="0.25">
      <c r="A180" s="61"/>
      <c r="C180" s="61"/>
      <c r="D180" s="63"/>
      <c r="E180" s="5"/>
      <c r="F180" s="5"/>
      <c r="G180" s="5"/>
      <c r="H180" s="6"/>
      <c r="I180" s="9"/>
      <c r="J180" s="10"/>
    </row>
    <row r="181" spans="1:10" s="22" customFormat="1" x14ac:dyDescent="0.25">
      <c r="A181" s="61"/>
      <c r="C181" s="61"/>
      <c r="D181" s="63"/>
      <c r="E181" s="5"/>
      <c r="F181" s="5"/>
      <c r="G181" s="5"/>
      <c r="H181" s="6"/>
      <c r="I181" s="9"/>
      <c r="J181" s="10"/>
    </row>
    <row r="182" spans="1:10" s="22" customFormat="1" x14ac:dyDescent="0.25">
      <c r="A182" s="61"/>
      <c r="C182" s="61"/>
      <c r="D182" s="63"/>
      <c r="E182" s="5"/>
      <c r="F182" s="5"/>
      <c r="G182" s="5"/>
      <c r="H182" s="6"/>
      <c r="I182" s="9"/>
      <c r="J182" s="10"/>
    </row>
    <row r="183" spans="1:10" s="22" customFormat="1" x14ac:dyDescent="0.25">
      <c r="A183" s="61"/>
      <c r="C183" s="61"/>
      <c r="D183" s="63"/>
      <c r="E183" s="5"/>
      <c r="F183" s="5"/>
      <c r="G183" s="5"/>
      <c r="H183" s="6"/>
      <c r="I183" s="9"/>
      <c r="J183" s="10"/>
    </row>
    <row r="184" spans="1:10" s="22" customFormat="1" x14ac:dyDescent="0.25">
      <c r="A184" s="61"/>
      <c r="C184" s="61"/>
      <c r="D184" s="63"/>
      <c r="E184" s="5"/>
      <c r="F184" s="5"/>
      <c r="G184" s="5"/>
      <c r="H184" s="6"/>
      <c r="I184" s="9"/>
      <c r="J184" s="10"/>
    </row>
    <row r="185" spans="1:10" s="22" customFormat="1" x14ac:dyDescent="0.25">
      <c r="A185" s="61"/>
      <c r="C185" s="61"/>
      <c r="D185" s="63"/>
      <c r="E185" s="5"/>
      <c r="F185" s="5"/>
      <c r="G185" s="5"/>
      <c r="H185" s="6"/>
      <c r="I185" s="9"/>
      <c r="J185" s="10"/>
    </row>
    <row r="186" spans="1:10" s="22" customFormat="1" x14ac:dyDescent="0.25">
      <c r="A186" s="61"/>
      <c r="C186" s="61"/>
      <c r="D186" s="63"/>
      <c r="E186" s="5"/>
      <c r="F186" s="5"/>
      <c r="G186" s="5"/>
      <c r="H186" s="6"/>
      <c r="I186" s="9"/>
      <c r="J186" s="10"/>
    </row>
    <row r="187" spans="1:10" s="22" customFormat="1" x14ac:dyDescent="0.25">
      <c r="A187" s="61"/>
      <c r="C187" s="61"/>
      <c r="D187" s="63"/>
      <c r="E187" s="5"/>
      <c r="F187" s="5"/>
      <c r="G187" s="5"/>
      <c r="H187" s="6"/>
      <c r="I187" s="9"/>
      <c r="J187" s="10"/>
    </row>
    <row r="188" spans="1:10" s="22" customFormat="1" x14ac:dyDescent="0.25">
      <c r="A188" s="61"/>
      <c r="C188" s="61"/>
      <c r="D188" s="63"/>
      <c r="E188" s="5"/>
      <c r="F188" s="5"/>
      <c r="G188" s="5"/>
      <c r="H188" s="6"/>
      <c r="I188" s="9"/>
      <c r="J188" s="10"/>
    </row>
    <row r="189" spans="1:10" s="22" customFormat="1" x14ac:dyDescent="0.25">
      <c r="A189" s="61"/>
      <c r="C189" s="61"/>
      <c r="D189" s="63"/>
      <c r="E189" s="5"/>
      <c r="F189" s="5"/>
      <c r="G189" s="5"/>
      <c r="H189" s="6"/>
      <c r="I189" s="9"/>
      <c r="J189" s="10"/>
    </row>
    <row r="190" spans="1:10" s="22" customFormat="1" x14ac:dyDescent="0.25">
      <c r="A190" s="61"/>
      <c r="C190" s="61"/>
      <c r="D190" s="63"/>
      <c r="E190" s="5"/>
      <c r="F190" s="5"/>
      <c r="G190" s="5"/>
      <c r="H190" s="6"/>
      <c r="I190" s="9"/>
      <c r="J190" s="10"/>
    </row>
    <row r="191" spans="1:10" s="22" customFormat="1" x14ac:dyDescent="0.25">
      <c r="A191" s="61"/>
      <c r="C191" s="61"/>
      <c r="D191" s="63"/>
      <c r="E191" s="5"/>
      <c r="F191" s="5"/>
      <c r="G191" s="5"/>
      <c r="H191" s="6"/>
      <c r="I191" s="9"/>
      <c r="J191" s="10"/>
    </row>
    <row r="192" spans="1:10" s="22" customFormat="1" x14ac:dyDescent="0.25">
      <c r="A192" s="61"/>
      <c r="C192" s="61"/>
      <c r="D192" s="63"/>
      <c r="E192" s="5"/>
      <c r="F192" s="5"/>
      <c r="G192" s="5"/>
      <c r="H192" s="6"/>
      <c r="I192" s="9"/>
      <c r="J192" s="10"/>
    </row>
    <row r="193" spans="1:10" s="22" customFormat="1" x14ac:dyDescent="0.25">
      <c r="A193" s="61"/>
      <c r="C193" s="61"/>
      <c r="D193" s="63"/>
      <c r="E193" s="5"/>
      <c r="F193" s="5"/>
      <c r="G193" s="5"/>
      <c r="H193" s="6"/>
      <c r="I193" s="9"/>
      <c r="J193" s="1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DDEF-BE3B-485F-8292-DD002495C9D3}">
  <dimension ref="A1:K154"/>
  <sheetViews>
    <sheetView workbookViewId="0">
      <selection activeCell="C16" sqref="C16"/>
    </sheetView>
  </sheetViews>
  <sheetFormatPr defaultRowHeight="15" x14ac:dyDescent="0.25"/>
  <cols>
    <col min="1" max="1" width="4.7109375" customWidth="1"/>
    <col min="2" max="2" width="40.7109375" customWidth="1"/>
    <col min="3" max="3" width="16.7109375" style="54" customWidth="1"/>
    <col min="4" max="4" width="12.7109375" style="54" customWidth="1"/>
    <col min="5" max="6" width="10.7109375" customWidth="1"/>
    <col min="7" max="7" width="12.7109375" customWidth="1"/>
    <col min="8" max="8" width="14.7109375" customWidth="1"/>
    <col min="9" max="9" width="8.7109375" style="54" customWidth="1"/>
    <col min="10" max="10" width="14.7109375" customWidth="1"/>
  </cols>
  <sheetData>
    <row r="1" spans="1:11" s="2" customFormat="1" ht="14.1" customHeight="1" x14ac:dyDescent="0.25">
      <c r="A1" s="1"/>
      <c r="C1" s="3"/>
      <c r="D1" s="4"/>
      <c r="E1" s="5"/>
      <c r="F1" s="5"/>
      <c r="G1" s="5"/>
      <c r="H1" s="6"/>
      <c r="J1" s="7" t="s">
        <v>930</v>
      </c>
      <c r="K1"/>
    </row>
    <row r="2" spans="1:11" s="2" customFormat="1" ht="24" customHeight="1" x14ac:dyDescent="0.25">
      <c r="A2" s="1"/>
      <c r="B2" s="8" t="s">
        <v>0</v>
      </c>
      <c r="C2" s="3"/>
      <c r="D2" s="4"/>
      <c r="E2" s="5"/>
      <c r="F2" s="5"/>
      <c r="G2" s="5"/>
      <c r="H2" s="6"/>
      <c r="I2" s="9"/>
      <c r="J2" s="10"/>
    </row>
    <row r="3" spans="1:11" s="2" customFormat="1" ht="14.1" customHeight="1" x14ac:dyDescent="0.25">
      <c r="A3" s="1"/>
      <c r="C3" s="3"/>
      <c r="D3" s="4"/>
      <c r="E3" s="5"/>
      <c r="F3" s="5"/>
      <c r="G3" s="5"/>
      <c r="H3" s="11" t="s">
        <v>1</v>
      </c>
      <c r="I3" s="12" t="s">
        <v>2</v>
      </c>
    </row>
    <row r="4" spans="1:11" s="2" customFormat="1" ht="20.100000000000001" customHeight="1" x14ac:dyDescent="0.25">
      <c r="A4" s="1"/>
      <c r="B4" s="13"/>
      <c r="C4" s="14"/>
      <c r="D4" s="95" t="s">
        <v>948</v>
      </c>
      <c r="E4" s="5"/>
      <c r="F4" s="5"/>
      <c r="G4" s="5"/>
      <c r="H4" s="6"/>
      <c r="I4" s="9"/>
      <c r="J4" s="10"/>
    </row>
    <row r="5" spans="1:11" s="2" customFormat="1" ht="14.1" customHeight="1" thickBot="1" x14ac:dyDescent="0.3">
      <c r="A5" s="1"/>
      <c r="C5" s="3"/>
      <c r="D5" s="4"/>
      <c r="E5" s="5"/>
      <c r="F5" s="5"/>
      <c r="G5" s="5"/>
      <c r="H5" s="6"/>
      <c r="I5" s="9"/>
      <c r="J5" s="10"/>
    </row>
    <row r="6" spans="1:11" s="22" customFormat="1" ht="42" customHeight="1" x14ac:dyDescent="0.25">
      <c r="A6" s="15" t="s">
        <v>3</v>
      </c>
      <c r="B6" s="16" t="s">
        <v>4</v>
      </c>
      <c r="C6" s="16" t="s">
        <v>5</v>
      </c>
      <c r="D6" s="16" t="s">
        <v>6</v>
      </c>
      <c r="E6" s="17" t="s">
        <v>7</v>
      </c>
      <c r="F6" s="17" t="s">
        <v>8</v>
      </c>
      <c r="G6" s="17" t="s">
        <v>9</v>
      </c>
      <c r="H6" s="109" t="s">
        <v>10</v>
      </c>
      <c r="I6" s="110" t="s">
        <v>11</v>
      </c>
      <c r="J6" s="111" t="s">
        <v>12</v>
      </c>
    </row>
    <row r="7" spans="1:11" s="30" customFormat="1" ht="12" customHeight="1" thickBot="1" x14ac:dyDescent="0.3">
      <c r="A7" s="157"/>
      <c r="B7" s="158"/>
      <c r="C7" s="158"/>
      <c r="D7" s="158"/>
      <c r="E7" s="73"/>
      <c r="F7" s="73"/>
      <c r="G7" s="73" t="s">
        <v>13</v>
      </c>
      <c r="H7" s="115" t="s">
        <v>13</v>
      </c>
      <c r="I7" s="116" t="s">
        <v>14</v>
      </c>
      <c r="J7" s="76" t="s">
        <v>13</v>
      </c>
    </row>
    <row r="8" spans="1:11" s="30" customFormat="1" ht="20.100000000000001" customHeight="1" thickTop="1" x14ac:dyDescent="0.25">
      <c r="A8" s="31">
        <v>1</v>
      </c>
      <c r="B8" s="32" t="s">
        <v>860</v>
      </c>
      <c r="C8" s="77" t="s">
        <v>861</v>
      </c>
      <c r="D8" s="77" t="s">
        <v>215</v>
      </c>
      <c r="E8" s="34">
        <v>1</v>
      </c>
      <c r="F8" s="34">
        <v>3</v>
      </c>
      <c r="G8" s="36"/>
      <c r="H8" s="36">
        <f t="shared" ref="H8:H14" si="0">ROUND(G8*F8,2)</f>
        <v>0</v>
      </c>
      <c r="I8" s="38"/>
      <c r="J8" s="39">
        <f t="shared" ref="J8:J14" si="1">ROUND(H8+H8*I8,2)</f>
        <v>0</v>
      </c>
    </row>
    <row r="9" spans="1:11" s="30" customFormat="1" ht="14.1" customHeight="1" x14ac:dyDescent="0.25">
      <c r="A9" s="40">
        <v>2</v>
      </c>
      <c r="B9" s="154" t="s">
        <v>862</v>
      </c>
      <c r="C9" s="159" t="s">
        <v>699</v>
      </c>
      <c r="D9" s="159" t="s">
        <v>215</v>
      </c>
      <c r="E9" s="127">
        <v>1</v>
      </c>
      <c r="F9" s="127">
        <v>20</v>
      </c>
      <c r="G9" s="128"/>
      <c r="H9" s="128">
        <f t="shared" si="0"/>
        <v>0</v>
      </c>
      <c r="I9" s="42"/>
      <c r="J9" s="43">
        <f t="shared" si="1"/>
        <v>0</v>
      </c>
    </row>
    <row r="10" spans="1:11" s="30" customFormat="1" ht="14.1" customHeight="1" x14ac:dyDescent="0.25">
      <c r="A10" s="40">
        <v>3</v>
      </c>
      <c r="B10" s="154" t="s">
        <v>863</v>
      </c>
      <c r="C10" s="159" t="s">
        <v>864</v>
      </c>
      <c r="D10" s="159" t="s">
        <v>222</v>
      </c>
      <c r="E10" s="127">
        <v>1</v>
      </c>
      <c r="F10" s="127">
        <v>2</v>
      </c>
      <c r="G10" s="128"/>
      <c r="H10" s="128">
        <f t="shared" si="0"/>
        <v>0</v>
      </c>
      <c r="I10" s="42"/>
      <c r="J10" s="43">
        <f t="shared" si="1"/>
        <v>0</v>
      </c>
    </row>
    <row r="11" spans="1:11" s="30" customFormat="1" ht="14.1" customHeight="1" x14ac:dyDescent="0.25">
      <c r="A11" s="40">
        <v>4</v>
      </c>
      <c r="B11" s="154" t="s">
        <v>865</v>
      </c>
      <c r="C11" s="159" t="s">
        <v>866</v>
      </c>
      <c r="D11" s="159" t="s">
        <v>215</v>
      </c>
      <c r="E11" s="127" t="s">
        <v>867</v>
      </c>
      <c r="F11" s="127">
        <v>40</v>
      </c>
      <c r="G11" s="128"/>
      <c r="H11" s="128">
        <f t="shared" si="0"/>
        <v>0</v>
      </c>
      <c r="I11" s="42"/>
      <c r="J11" s="43">
        <f t="shared" si="1"/>
        <v>0</v>
      </c>
    </row>
    <row r="12" spans="1:11" s="30" customFormat="1" ht="14.1" customHeight="1" x14ac:dyDescent="0.25">
      <c r="A12" s="40">
        <v>5</v>
      </c>
      <c r="B12" s="154" t="s">
        <v>868</v>
      </c>
      <c r="C12" s="159" t="s">
        <v>357</v>
      </c>
      <c r="D12" s="159" t="s">
        <v>222</v>
      </c>
      <c r="E12" s="127">
        <v>1</v>
      </c>
      <c r="F12" s="127">
        <v>5</v>
      </c>
      <c r="G12" s="128"/>
      <c r="H12" s="128">
        <f t="shared" si="0"/>
        <v>0</v>
      </c>
      <c r="I12" s="42"/>
      <c r="J12" s="43">
        <f t="shared" si="1"/>
        <v>0</v>
      </c>
    </row>
    <row r="13" spans="1:11" s="30" customFormat="1" ht="14.1" customHeight="1" x14ac:dyDescent="0.25">
      <c r="A13" s="40">
        <v>6</v>
      </c>
      <c r="B13" s="154" t="s">
        <v>551</v>
      </c>
      <c r="C13" s="159" t="s">
        <v>552</v>
      </c>
      <c r="D13" s="159" t="s">
        <v>208</v>
      </c>
      <c r="E13" s="127">
        <v>1.25</v>
      </c>
      <c r="F13" s="127">
        <v>4</v>
      </c>
      <c r="G13" s="128"/>
      <c r="H13" s="128">
        <f t="shared" si="0"/>
        <v>0</v>
      </c>
      <c r="I13" s="42"/>
      <c r="J13" s="43">
        <f t="shared" si="1"/>
        <v>0</v>
      </c>
    </row>
    <row r="14" spans="1:11" s="30" customFormat="1" ht="14.1" customHeight="1" thickBot="1" x14ac:dyDescent="0.3">
      <c r="A14" s="45">
        <v>7</v>
      </c>
      <c r="B14" s="46" t="s">
        <v>869</v>
      </c>
      <c r="C14" s="160" t="s">
        <v>569</v>
      </c>
      <c r="D14" s="160" t="s">
        <v>215</v>
      </c>
      <c r="E14" s="48" t="s">
        <v>867</v>
      </c>
      <c r="F14" s="48">
        <v>30</v>
      </c>
      <c r="G14" s="50"/>
      <c r="H14" s="50">
        <f t="shared" si="0"/>
        <v>0</v>
      </c>
      <c r="I14" s="52"/>
      <c r="J14" s="53">
        <f t="shared" si="1"/>
        <v>0</v>
      </c>
    </row>
    <row r="15" spans="1:11" s="30" customFormat="1" ht="12" customHeight="1" x14ac:dyDescent="0.25">
      <c r="A15" s="63"/>
      <c r="B15" s="155"/>
      <c r="C15" s="155"/>
      <c r="D15" s="155"/>
      <c r="E15" s="156"/>
      <c r="F15" s="156"/>
      <c r="G15" s="156"/>
      <c r="H15" s="59"/>
      <c r="I15" s="60"/>
      <c r="J15" s="105"/>
    </row>
    <row r="16" spans="1:11" s="22" customFormat="1" ht="14.1" customHeight="1" x14ac:dyDescent="0.25">
      <c r="A16" s="54"/>
      <c r="B16" s="62" t="s">
        <v>54</v>
      </c>
      <c r="C16" s="54"/>
      <c r="D16" s="79"/>
      <c r="E16" s="80"/>
      <c r="F16" s="64" t="s">
        <v>55</v>
      </c>
      <c r="G16" s="102"/>
      <c r="H16" s="161">
        <f>SUM(H8:H15)</f>
        <v>0</v>
      </c>
      <c r="I16" s="81"/>
      <c r="J16" s="161">
        <f>SUM(J8:J15)</f>
        <v>0</v>
      </c>
    </row>
    <row r="17" spans="1:11" s="22" customFormat="1" ht="14.1" customHeight="1" x14ac:dyDescent="0.25">
      <c r="A17" s="54"/>
      <c r="B17" s="62" t="s">
        <v>56</v>
      </c>
      <c r="C17" s="54"/>
      <c r="D17" s="79"/>
      <c r="E17" s="80"/>
      <c r="F17" s="80"/>
      <c r="G17" s="80"/>
      <c r="H17" s="104"/>
      <c r="I17" s="81"/>
      <c r="J17" s="162"/>
    </row>
    <row r="18" spans="1:11" s="22" customFormat="1" ht="14.1" customHeight="1" x14ac:dyDescent="0.25">
      <c r="A18" s="54"/>
      <c r="B18" s="93"/>
      <c r="C18" s="56"/>
      <c r="D18" s="56"/>
      <c r="E18" s="163"/>
      <c r="F18" s="57"/>
      <c r="G18" s="59"/>
      <c r="H18" s="59"/>
      <c r="I18" s="60"/>
      <c r="J18" s="105"/>
    </row>
    <row r="19" spans="1:11" ht="14.1" customHeight="1" x14ac:dyDescent="0.25">
      <c r="A19" s="54"/>
      <c r="B19" s="93"/>
      <c r="C19" s="56"/>
      <c r="D19" s="56"/>
      <c r="E19" s="163"/>
      <c r="F19" s="57"/>
      <c r="G19" s="59"/>
      <c r="H19" s="59"/>
      <c r="I19" s="60"/>
      <c r="J19" s="105"/>
    </row>
    <row r="20" spans="1:11" s="22" customFormat="1" ht="14.1" customHeight="1" x14ac:dyDescent="0.25">
      <c r="A20" s="54"/>
      <c r="B20" s="93"/>
      <c r="C20" s="56"/>
      <c r="D20" s="56"/>
      <c r="E20" s="163"/>
      <c r="F20" s="57"/>
      <c r="G20" s="59"/>
    </row>
    <row r="21" spans="1:11" s="22" customFormat="1" ht="14.1" customHeight="1" x14ac:dyDescent="0.25">
      <c r="A21" s="54"/>
      <c r="B21" s="93"/>
      <c r="C21" s="56"/>
      <c r="D21" s="56"/>
      <c r="E21" s="163"/>
      <c r="F21" s="57"/>
      <c r="G21" s="59"/>
      <c r="H21" s="59"/>
      <c r="I21" s="60"/>
      <c r="J21" s="105"/>
    </row>
    <row r="22" spans="1:11" s="22" customFormat="1" ht="14.1" customHeight="1" x14ac:dyDescent="0.25">
      <c r="A22" s="54"/>
      <c r="B22" s="93"/>
      <c r="C22" s="56"/>
      <c r="D22" s="56"/>
      <c r="E22" s="163"/>
      <c r="F22" s="57"/>
      <c r="G22" s="59"/>
      <c r="H22" s="59"/>
      <c r="I22" s="60"/>
      <c r="J22" s="105"/>
    </row>
    <row r="23" spans="1:11" s="22" customFormat="1" ht="14.1" customHeight="1" x14ac:dyDescent="0.25">
      <c r="A23" s="54"/>
      <c r="B23" s="93"/>
      <c r="C23" s="56"/>
      <c r="D23" s="56"/>
      <c r="E23" s="163"/>
      <c r="F23" s="57"/>
      <c r="G23" s="59"/>
      <c r="H23" s="59"/>
      <c r="I23" s="60"/>
      <c r="J23" s="105"/>
      <c r="K23" s="94"/>
    </row>
    <row r="24" spans="1:11" s="22" customFormat="1" ht="14.1" customHeight="1" x14ac:dyDescent="0.25">
      <c r="A24" s="54"/>
      <c r="B24" s="93"/>
      <c r="C24" s="56"/>
      <c r="D24" s="56"/>
      <c r="E24" s="163"/>
      <c r="F24" s="57"/>
      <c r="G24" s="59"/>
      <c r="H24" s="59"/>
      <c r="I24" s="81"/>
      <c r="J24"/>
      <c r="K24" s="94"/>
    </row>
    <row r="25" spans="1:11" s="22" customFormat="1" ht="14.1" customHeight="1" x14ac:dyDescent="0.25">
      <c r="A25" s="54"/>
      <c r="B25"/>
      <c r="C25" s="54"/>
      <c r="D25" s="79"/>
      <c r="E25" s="80"/>
      <c r="F25" s="80"/>
      <c r="G25" s="59"/>
      <c r="H25" s="164"/>
      <c r="I25" s="81"/>
      <c r="J25" s="105"/>
    </row>
    <row r="26" spans="1:11" s="22" customFormat="1" ht="14.1" customHeight="1" x14ac:dyDescent="0.25">
      <c r="A26" s="54"/>
      <c r="C26" s="61"/>
      <c r="D26" s="61"/>
    </row>
    <row r="27" spans="1:11" s="22" customFormat="1" ht="14.1" customHeight="1" x14ac:dyDescent="0.25">
      <c r="A27" s="54"/>
      <c r="C27" s="61"/>
      <c r="D27" s="61"/>
    </row>
    <row r="28" spans="1:11" s="22" customFormat="1" ht="14.1" customHeight="1" x14ac:dyDescent="0.25">
      <c r="A28" s="54"/>
      <c r="C28" s="54"/>
      <c r="D28" s="79"/>
      <c r="E28" s="80"/>
      <c r="F28" s="80"/>
      <c r="G28" s="80"/>
      <c r="H28" s="104"/>
      <c r="I28" s="81"/>
      <c r="J28" s="162"/>
    </row>
    <row r="29" spans="1:11" s="22" customFormat="1" ht="14.1" customHeight="1" x14ac:dyDescent="0.25">
      <c r="A29" s="54"/>
      <c r="C29" s="54"/>
      <c r="D29" s="79"/>
      <c r="E29" s="80"/>
      <c r="F29" s="80"/>
      <c r="G29" s="80"/>
      <c r="H29" s="104"/>
      <c r="I29" s="81"/>
      <c r="J29" s="162"/>
    </row>
    <row r="30" spans="1:11" s="22" customFormat="1" ht="14.1" customHeight="1" x14ac:dyDescent="0.25">
      <c r="A30" s="61"/>
      <c r="C30" s="61"/>
      <c r="D30" s="63"/>
      <c r="E30" s="5"/>
      <c r="F30" s="5"/>
      <c r="G30" s="5"/>
      <c r="H30" s="6"/>
      <c r="I30" s="9"/>
      <c r="J30" s="165"/>
    </row>
    <row r="31" spans="1:11" s="22" customFormat="1" ht="14.1" customHeight="1" x14ac:dyDescent="0.25">
      <c r="A31" s="61"/>
      <c r="C31" s="61"/>
      <c r="D31" s="63"/>
      <c r="E31" s="5"/>
      <c r="F31" s="5"/>
      <c r="G31" s="5"/>
      <c r="H31" s="6"/>
      <c r="I31" s="9"/>
      <c r="J31" s="165"/>
    </row>
    <row r="32" spans="1:11" s="22" customFormat="1" ht="14.1" customHeight="1" x14ac:dyDescent="0.25">
      <c r="A32" s="61"/>
      <c r="C32" s="61"/>
      <c r="D32" s="63"/>
      <c r="E32" s="5"/>
      <c r="F32" s="5"/>
      <c r="G32" s="5"/>
      <c r="H32" s="6"/>
      <c r="I32" s="9"/>
      <c r="J32" s="165"/>
    </row>
    <row r="33" spans="1:10" s="22" customFormat="1" ht="14.1" customHeight="1" x14ac:dyDescent="0.25">
      <c r="A33" s="61"/>
      <c r="C33" s="61"/>
      <c r="D33" s="63"/>
      <c r="E33" s="5"/>
      <c r="F33" s="5"/>
      <c r="G33" s="5"/>
      <c r="H33" s="6"/>
      <c r="I33" s="9"/>
      <c r="J33" s="165"/>
    </row>
    <row r="34" spans="1:10" s="22" customFormat="1" ht="14.1" customHeight="1" x14ac:dyDescent="0.25">
      <c r="A34" s="61"/>
      <c r="C34" s="61"/>
      <c r="D34" s="63"/>
      <c r="E34" s="5"/>
      <c r="F34" s="5"/>
      <c r="G34" s="5"/>
      <c r="H34" s="6"/>
      <c r="I34" s="9"/>
      <c r="J34" s="165"/>
    </row>
    <row r="35" spans="1:10" s="22" customFormat="1" ht="14.1" customHeight="1" x14ac:dyDescent="0.25">
      <c r="A35" s="61"/>
      <c r="C35" s="61"/>
      <c r="D35" s="63"/>
      <c r="E35" s="5"/>
      <c r="F35" s="5"/>
      <c r="G35" s="5"/>
      <c r="H35" s="6"/>
      <c r="I35" s="9"/>
      <c r="J35" s="165"/>
    </row>
    <row r="36" spans="1:10" s="22" customFormat="1" x14ac:dyDescent="0.25">
      <c r="A36" s="61"/>
      <c r="C36" s="61"/>
      <c r="D36" s="63"/>
      <c r="E36" s="5"/>
      <c r="F36" s="5"/>
      <c r="G36" s="5"/>
      <c r="H36" s="6"/>
      <c r="I36" s="9"/>
      <c r="J36" s="165"/>
    </row>
    <row r="37" spans="1:10" s="22" customFormat="1" x14ac:dyDescent="0.25">
      <c r="A37" s="61"/>
      <c r="C37" s="61"/>
      <c r="D37" s="63"/>
      <c r="E37" s="5"/>
      <c r="F37" s="5"/>
      <c r="G37" s="5"/>
      <c r="H37" s="6"/>
      <c r="I37" s="9"/>
      <c r="J37" s="165"/>
    </row>
    <row r="38" spans="1:10" s="22" customFormat="1" x14ac:dyDescent="0.25">
      <c r="A38" s="61"/>
      <c r="C38" s="61"/>
      <c r="D38" s="63"/>
      <c r="E38" s="5"/>
      <c r="F38" s="5"/>
      <c r="G38" s="5"/>
      <c r="H38" s="6"/>
      <c r="I38" s="9"/>
      <c r="J38" s="10"/>
    </row>
    <row r="39" spans="1:10" s="22" customFormat="1" x14ac:dyDescent="0.25">
      <c r="A39" s="61"/>
      <c r="C39" s="61"/>
      <c r="D39" s="63"/>
      <c r="E39" s="5"/>
      <c r="F39" s="5"/>
      <c r="G39" s="5"/>
      <c r="H39" s="6"/>
      <c r="I39" s="9"/>
      <c r="J39" s="10"/>
    </row>
    <row r="40" spans="1:10" s="22" customFormat="1" x14ac:dyDescent="0.25">
      <c r="A40" s="61"/>
      <c r="C40" s="61"/>
      <c r="D40" s="63"/>
      <c r="E40" s="5"/>
      <c r="F40" s="5"/>
      <c r="G40" s="5"/>
      <c r="H40" s="6"/>
      <c r="I40" s="9"/>
      <c r="J40" s="10"/>
    </row>
    <row r="41" spans="1:10" s="22" customFormat="1" x14ac:dyDescent="0.25">
      <c r="A41" s="61"/>
      <c r="C41" s="61"/>
      <c r="D41" s="63"/>
      <c r="E41" s="5"/>
      <c r="F41" s="5"/>
      <c r="G41" s="5"/>
      <c r="H41" s="6"/>
      <c r="I41" s="9"/>
      <c r="J41" s="10"/>
    </row>
    <row r="42" spans="1:10" s="22" customFormat="1" x14ac:dyDescent="0.25">
      <c r="A42" s="61"/>
      <c r="C42" s="61"/>
      <c r="D42" s="63"/>
      <c r="E42" s="5"/>
      <c r="F42" s="5"/>
      <c r="G42" s="5"/>
      <c r="H42" s="6"/>
      <c r="I42" s="9"/>
      <c r="J42" s="10"/>
    </row>
    <row r="43" spans="1:10" s="22" customFormat="1" x14ac:dyDescent="0.25">
      <c r="A43" s="61"/>
      <c r="C43" s="61"/>
      <c r="D43" s="63"/>
      <c r="E43" s="5"/>
      <c r="F43" s="5"/>
      <c r="G43" s="5"/>
      <c r="H43" s="6"/>
      <c r="I43" s="9"/>
      <c r="J43" s="10"/>
    </row>
    <row r="44" spans="1:10" s="22" customFormat="1" x14ac:dyDescent="0.25">
      <c r="A44" s="61"/>
      <c r="C44" s="61"/>
      <c r="D44" s="63"/>
      <c r="E44" s="5"/>
      <c r="F44" s="5"/>
      <c r="G44" s="5"/>
      <c r="H44" s="6"/>
      <c r="I44" s="9"/>
      <c r="J44" s="10"/>
    </row>
    <row r="45" spans="1:10" s="22" customFormat="1" x14ac:dyDescent="0.25">
      <c r="A45" s="61"/>
      <c r="C45" s="61"/>
      <c r="D45" s="63"/>
      <c r="E45" s="5"/>
      <c r="F45" s="5"/>
      <c r="G45" s="5"/>
      <c r="H45" s="6"/>
      <c r="I45" s="9"/>
      <c r="J45" s="10"/>
    </row>
    <row r="46" spans="1:10" s="22" customFormat="1" x14ac:dyDescent="0.25">
      <c r="A46" s="61"/>
      <c r="C46" s="61"/>
      <c r="D46" s="63"/>
      <c r="E46" s="5"/>
      <c r="F46" s="5"/>
      <c r="G46" s="5"/>
      <c r="H46" s="6"/>
      <c r="I46" s="9"/>
      <c r="J46" s="10"/>
    </row>
    <row r="47" spans="1:10" s="22" customFormat="1" x14ac:dyDescent="0.25">
      <c r="A47" s="61"/>
      <c r="C47" s="61"/>
      <c r="D47" s="63"/>
      <c r="E47" s="5"/>
      <c r="F47" s="5"/>
      <c r="G47" s="5"/>
      <c r="H47" s="6"/>
      <c r="I47" s="9"/>
      <c r="J47" s="10"/>
    </row>
    <row r="48" spans="1:10" s="22" customFormat="1" x14ac:dyDescent="0.25">
      <c r="A48" s="61"/>
      <c r="C48" s="61"/>
      <c r="D48" s="63"/>
      <c r="E48" s="5"/>
      <c r="F48" s="5"/>
      <c r="G48" s="5"/>
      <c r="H48" s="6"/>
      <c r="I48" s="166"/>
      <c r="J48" s="167"/>
    </row>
    <row r="49" spans="1:10" s="22" customFormat="1" x14ac:dyDescent="0.25">
      <c r="A49" s="61"/>
      <c r="C49" s="61"/>
      <c r="D49" s="63"/>
      <c r="E49" s="5"/>
      <c r="F49" s="5"/>
      <c r="G49" s="5"/>
      <c r="H49" s="6"/>
      <c r="I49" s="166"/>
      <c r="J49" s="167"/>
    </row>
    <row r="50" spans="1:10" s="22" customFormat="1" x14ac:dyDescent="0.25">
      <c r="A50" s="61"/>
      <c r="C50" s="61"/>
      <c r="D50" s="63"/>
      <c r="E50" s="5"/>
      <c r="F50" s="5"/>
      <c r="G50" s="5"/>
      <c r="H50" s="6"/>
      <c r="I50" s="9"/>
      <c r="J50" s="10"/>
    </row>
    <row r="51" spans="1:10" s="22" customFormat="1" x14ac:dyDescent="0.25">
      <c r="A51" s="61"/>
      <c r="C51" s="61"/>
      <c r="D51" s="63"/>
      <c r="E51" s="5"/>
      <c r="F51" s="5"/>
      <c r="G51" s="5"/>
      <c r="H51" s="6"/>
      <c r="I51" s="9"/>
      <c r="J51" s="10"/>
    </row>
    <row r="52" spans="1:10" s="22" customFormat="1" x14ac:dyDescent="0.25">
      <c r="A52" s="61"/>
      <c r="C52" s="61"/>
      <c r="D52" s="63"/>
      <c r="E52" s="5"/>
      <c r="F52" s="5"/>
      <c r="G52" s="5"/>
      <c r="H52" s="6"/>
      <c r="I52" s="9"/>
      <c r="J52" s="10"/>
    </row>
    <row r="53" spans="1:10" s="22" customFormat="1" x14ac:dyDescent="0.25">
      <c r="A53" s="61"/>
      <c r="C53" s="61"/>
      <c r="D53" s="63"/>
      <c r="E53" s="5"/>
      <c r="F53" s="5"/>
      <c r="G53" s="5"/>
      <c r="H53" s="6"/>
      <c r="I53" s="9"/>
      <c r="J53" s="10"/>
    </row>
    <row r="54" spans="1:10" s="22" customFormat="1" x14ac:dyDescent="0.25">
      <c r="A54" s="61"/>
      <c r="C54" s="61"/>
      <c r="D54" s="63"/>
      <c r="E54" s="5"/>
      <c r="F54" s="5"/>
      <c r="G54" s="5"/>
      <c r="H54" s="6"/>
      <c r="I54" s="9"/>
      <c r="J54" s="10"/>
    </row>
    <row r="55" spans="1:10" s="22" customFormat="1" x14ac:dyDescent="0.25">
      <c r="A55" s="61"/>
      <c r="C55" s="61"/>
      <c r="D55" s="63"/>
      <c r="E55" s="5"/>
      <c r="F55" s="5"/>
      <c r="G55" s="5"/>
      <c r="H55" s="6"/>
      <c r="I55" s="9"/>
      <c r="J55" s="10"/>
    </row>
    <row r="56" spans="1:10" s="22" customFormat="1" x14ac:dyDescent="0.25">
      <c r="A56" s="61"/>
      <c r="C56" s="61"/>
      <c r="D56" s="63"/>
      <c r="E56" s="5"/>
      <c r="F56" s="5"/>
      <c r="G56" s="5"/>
      <c r="H56" s="6"/>
      <c r="I56" s="9"/>
      <c r="J56" s="10"/>
    </row>
    <row r="57" spans="1:10" s="22" customFormat="1" x14ac:dyDescent="0.25">
      <c r="A57" s="61"/>
      <c r="C57" s="61"/>
      <c r="D57" s="63"/>
      <c r="E57" s="5"/>
      <c r="F57" s="5"/>
      <c r="G57" s="5"/>
      <c r="H57" s="6"/>
      <c r="I57" s="9"/>
      <c r="J57" s="10"/>
    </row>
    <row r="58" spans="1:10" s="22" customFormat="1" x14ac:dyDescent="0.25">
      <c r="A58" s="61"/>
      <c r="C58" s="61"/>
      <c r="D58" s="63"/>
      <c r="E58" s="5"/>
      <c r="F58" s="5"/>
      <c r="G58" s="5"/>
      <c r="H58" s="6"/>
      <c r="I58" s="9"/>
      <c r="J58" s="10"/>
    </row>
    <row r="59" spans="1:10" s="22" customFormat="1" x14ac:dyDescent="0.25">
      <c r="A59" s="61"/>
      <c r="C59" s="61"/>
      <c r="D59" s="63"/>
      <c r="E59" s="5"/>
      <c r="F59" s="5"/>
      <c r="G59" s="5"/>
      <c r="H59" s="6"/>
      <c r="I59" s="9"/>
      <c r="J59" s="10"/>
    </row>
    <row r="60" spans="1:10" s="22" customFormat="1" x14ac:dyDescent="0.25">
      <c r="A60" s="61"/>
      <c r="C60" s="61"/>
      <c r="D60" s="63"/>
      <c r="E60" s="5"/>
      <c r="F60" s="5"/>
      <c r="G60" s="5"/>
      <c r="H60" s="6"/>
      <c r="I60" s="9"/>
      <c r="J60" s="10"/>
    </row>
    <row r="61" spans="1:10" s="22" customFormat="1" x14ac:dyDescent="0.25">
      <c r="A61" s="61"/>
      <c r="C61" s="61"/>
      <c r="D61" s="63"/>
      <c r="E61" s="5"/>
      <c r="F61" s="5"/>
      <c r="G61" s="5"/>
      <c r="H61" s="6"/>
      <c r="I61" s="9"/>
      <c r="J61" s="10"/>
    </row>
    <row r="62" spans="1:10" s="22" customFormat="1" x14ac:dyDescent="0.25">
      <c r="A62" s="61"/>
      <c r="C62" s="61"/>
      <c r="D62" s="63"/>
      <c r="E62" s="5"/>
      <c r="F62" s="5"/>
      <c r="G62" s="5"/>
      <c r="H62" s="6"/>
      <c r="I62" s="9"/>
      <c r="J62" s="10"/>
    </row>
    <row r="63" spans="1:10" s="22" customFormat="1" x14ac:dyDescent="0.25">
      <c r="A63" s="61"/>
      <c r="C63" s="61"/>
      <c r="D63" s="63"/>
      <c r="E63" s="5"/>
      <c r="F63" s="5"/>
      <c r="G63" s="5"/>
      <c r="H63" s="6"/>
      <c r="I63" s="9"/>
      <c r="J63" s="10"/>
    </row>
    <row r="64" spans="1:10" s="22" customFormat="1" x14ac:dyDescent="0.25">
      <c r="A64" s="61"/>
      <c r="C64" s="61"/>
      <c r="D64" s="63"/>
      <c r="E64" s="5"/>
      <c r="F64" s="5"/>
      <c r="G64" s="5"/>
      <c r="H64" s="6"/>
      <c r="I64" s="9"/>
      <c r="J64" s="10"/>
    </row>
    <row r="65" spans="1:10" s="22" customFormat="1" x14ac:dyDescent="0.25">
      <c r="A65" s="61"/>
      <c r="C65" s="61"/>
      <c r="D65" s="63"/>
      <c r="E65" s="5"/>
      <c r="F65" s="5"/>
      <c r="G65" s="5"/>
      <c r="H65" s="6"/>
      <c r="I65" s="9"/>
      <c r="J65" s="10"/>
    </row>
    <row r="66" spans="1:10" s="22" customFormat="1" x14ac:dyDescent="0.25">
      <c r="A66" s="61"/>
      <c r="C66" s="61"/>
      <c r="D66" s="63"/>
      <c r="E66" s="5"/>
      <c r="F66" s="5"/>
      <c r="G66" s="5"/>
      <c r="H66" s="6"/>
      <c r="I66" s="9"/>
      <c r="J66" s="10"/>
    </row>
    <row r="67" spans="1:10" s="22" customFormat="1" x14ac:dyDescent="0.25">
      <c r="A67" s="61"/>
      <c r="C67" s="61"/>
      <c r="D67" s="63"/>
      <c r="E67" s="5"/>
      <c r="F67" s="5"/>
      <c r="G67" s="5"/>
      <c r="H67" s="6"/>
      <c r="I67" s="9"/>
      <c r="J67" s="10"/>
    </row>
    <row r="68" spans="1:10" s="22" customFormat="1" x14ac:dyDescent="0.25">
      <c r="A68" s="61"/>
      <c r="C68" s="61"/>
      <c r="D68" s="63"/>
      <c r="E68" s="5"/>
      <c r="F68" s="5"/>
      <c r="G68" s="5"/>
      <c r="H68" s="6"/>
      <c r="I68" s="9"/>
      <c r="J68" s="10"/>
    </row>
    <row r="69" spans="1:10" s="22" customFormat="1" x14ac:dyDescent="0.25">
      <c r="A69" s="61"/>
      <c r="C69" s="61"/>
      <c r="D69" s="63"/>
      <c r="E69" s="5"/>
      <c r="F69" s="5"/>
      <c r="G69" s="5"/>
      <c r="H69" s="6"/>
      <c r="I69" s="9"/>
      <c r="J69" s="10"/>
    </row>
    <row r="70" spans="1:10" s="22" customFormat="1" x14ac:dyDescent="0.25">
      <c r="A70" s="61"/>
      <c r="C70" s="61"/>
      <c r="D70" s="63"/>
      <c r="E70" s="5"/>
      <c r="F70" s="5"/>
      <c r="G70" s="5"/>
      <c r="H70" s="6"/>
      <c r="I70" s="9"/>
      <c r="J70" s="10"/>
    </row>
    <row r="71" spans="1:10" s="22" customFormat="1" x14ac:dyDescent="0.25">
      <c r="A71" s="61"/>
      <c r="C71" s="61"/>
      <c r="D71" s="63"/>
      <c r="E71" s="5"/>
      <c r="F71" s="5"/>
      <c r="G71" s="5"/>
      <c r="H71" s="6"/>
      <c r="I71" s="9"/>
      <c r="J71" s="10"/>
    </row>
    <row r="72" spans="1:10" s="22" customFormat="1" x14ac:dyDescent="0.25">
      <c r="A72" s="61"/>
      <c r="C72" s="61"/>
      <c r="D72" s="63"/>
      <c r="E72" s="5"/>
      <c r="F72" s="5"/>
      <c r="G72" s="5"/>
      <c r="H72" s="6"/>
      <c r="I72" s="9"/>
      <c r="J72" s="10"/>
    </row>
    <row r="73" spans="1:10" s="22" customFormat="1" x14ac:dyDescent="0.25">
      <c r="A73" s="61"/>
      <c r="C73" s="61"/>
      <c r="D73" s="63"/>
      <c r="E73" s="5"/>
      <c r="F73" s="5"/>
      <c r="G73" s="5"/>
      <c r="H73" s="6"/>
      <c r="I73" s="9"/>
      <c r="J73" s="10"/>
    </row>
    <row r="74" spans="1:10" s="22" customFormat="1" x14ac:dyDescent="0.25">
      <c r="A74" s="61"/>
      <c r="C74" s="61"/>
      <c r="D74" s="63"/>
      <c r="E74" s="5"/>
      <c r="F74" s="5"/>
      <c r="G74" s="5"/>
      <c r="H74" s="6"/>
      <c r="I74" s="9"/>
      <c r="J74" s="10"/>
    </row>
    <row r="75" spans="1:10" s="22" customFormat="1" x14ac:dyDescent="0.25">
      <c r="A75" s="61"/>
      <c r="C75" s="61"/>
      <c r="D75" s="63"/>
      <c r="E75" s="5"/>
      <c r="F75" s="5"/>
      <c r="G75" s="5"/>
      <c r="H75" s="6"/>
      <c r="I75" s="9"/>
      <c r="J75" s="10"/>
    </row>
    <row r="76" spans="1:10" s="22" customFormat="1" x14ac:dyDescent="0.25">
      <c r="A76" s="61"/>
      <c r="C76" s="61"/>
      <c r="D76" s="63"/>
      <c r="E76" s="5"/>
      <c r="F76" s="5"/>
      <c r="G76" s="5"/>
      <c r="H76" s="6"/>
      <c r="I76" s="9"/>
      <c r="J76" s="10"/>
    </row>
    <row r="77" spans="1:10" s="22" customFormat="1" x14ac:dyDescent="0.25">
      <c r="A77" s="61"/>
      <c r="C77" s="61"/>
      <c r="D77" s="63"/>
      <c r="E77" s="5"/>
      <c r="F77" s="5"/>
      <c r="G77" s="5"/>
      <c r="H77" s="6"/>
      <c r="I77" s="9"/>
      <c r="J77" s="10"/>
    </row>
    <row r="78" spans="1:10" s="22" customFormat="1" x14ac:dyDescent="0.25">
      <c r="A78" s="61"/>
      <c r="C78" s="61"/>
      <c r="D78" s="63"/>
      <c r="E78" s="5"/>
      <c r="F78" s="5"/>
      <c r="G78" s="5"/>
      <c r="H78" s="6"/>
      <c r="I78" s="9"/>
      <c r="J78" s="10"/>
    </row>
    <row r="79" spans="1:10" s="22" customFormat="1" x14ac:dyDescent="0.25">
      <c r="A79" s="61"/>
      <c r="C79" s="61"/>
      <c r="D79" s="63"/>
      <c r="E79" s="5"/>
      <c r="F79" s="5"/>
      <c r="G79" s="5"/>
      <c r="H79" s="6"/>
      <c r="I79" s="9"/>
      <c r="J79" s="10"/>
    </row>
    <row r="80" spans="1:10" s="22" customFormat="1" x14ac:dyDescent="0.25">
      <c r="A80" s="61"/>
      <c r="C80" s="61"/>
      <c r="D80" s="63"/>
      <c r="E80" s="5"/>
      <c r="F80" s="5"/>
      <c r="G80" s="5"/>
      <c r="H80" s="6"/>
      <c r="I80" s="9"/>
      <c r="J80" s="10"/>
    </row>
    <row r="81" spans="1:10" s="22" customFormat="1" x14ac:dyDescent="0.25">
      <c r="A81" s="61"/>
      <c r="C81" s="61"/>
      <c r="D81" s="63"/>
      <c r="E81" s="5"/>
      <c r="F81" s="5"/>
      <c r="G81" s="5"/>
      <c r="H81" s="6"/>
      <c r="I81" s="9"/>
      <c r="J81" s="10"/>
    </row>
    <row r="82" spans="1:10" s="22" customFormat="1" x14ac:dyDescent="0.25">
      <c r="A82" s="61"/>
      <c r="C82" s="61"/>
      <c r="D82" s="63"/>
      <c r="E82" s="5"/>
      <c r="F82" s="5"/>
      <c r="G82" s="5"/>
      <c r="H82" s="6"/>
      <c r="I82" s="9"/>
      <c r="J82" s="10"/>
    </row>
    <row r="83" spans="1:10" s="22" customFormat="1" x14ac:dyDescent="0.25">
      <c r="A83" s="61"/>
      <c r="C83" s="61"/>
      <c r="D83" s="63"/>
      <c r="E83" s="5"/>
      <c r="F83" s="5"/>
      <c r="G83" s="5"/>
      <c r="H83" s="6"/>
      <c r="I83" s="9"/>
      <c r="J83" s="10"/>
    </row>
    <row r="84" spans="1:10" s="22" customFormat="1" x14ac:dyDescent="0.25">
      <c r="A84" s="61"/>
      <c r="C84" s="61"/>
      <c r="D84" s="63"/>
      <c r="E84" s="5"/>
      <c r="F84" s="5"/>
      <c r="G84" s="5"/>
      <c r="H84" s="6"/>
      <c r="I84" s="9"/>
      <c r="J84" s="10"/>
    </row>
    <row r="85" spans="1:10" s="22" customFormat="1" x14ac:dyDescent="0.25">
      <c r="A85" s="61"/>
      <c r="C85" s="61"/>
      <c r="D85" s="63"/>
      <c r="E85" s="5"/>
      <c r="F85" s="5"/>
      <c r="G85" s="5"/>
      <c r="H85" s="6"/>
      <c r="I85" s="9"/>
      <c r="J85" s="10"/>
    </row>
    <row r="86" spans="1:10" s="22" customFormat="1" x14ac:dyDescent="0.25">
      <c r="A86" s="61"/>
      <c r="C86" s="61"/>
      <c r="D86" s="63"/>
      <c r="E86" s="5"/>
      <c r="F86" s="5"/>
      <c r="G86" s="5"/>
      <c r="H86" s="6"/>
      <c r="I86" s="9"/>
      <c r="J86" s="10"/>
    </row>
    <row r="87" spans="1:10" s="22" customFormat="1" x14ac:dyDescent="0.25">
      <c r="A87" s="61"/>
      <c r="C87" s="61"/>
      <c r="D87" s="63"/>
      <c r="E87" s="5"/>
      <c r="F87" s="5"/>
      <c r="G87" s="5"/>
      <c r="H87" s="6"/>
      <c r="I87" s="9"/>
      <c r="J87" s="10"/>
    </row>
    <row r="88" spans="1:10" s="22" customFormat="1" x14ac:dyDescent="0.25">
      <c r="A88" s="61"/>
      <c r="C88" s="61"/>
      <c r="D88" s="63"/>
      <c r="E88" s="5"/>
      <c r="F88" s="5"/>
      <c r="G88" s="5"/>
      <c r="H88" s="6"/>
      <c r="I88" s="9"/>
      <c r="J88" s="10"/>
    </row>
    <row r="89" spans="1:10" s="22" customFormat="1" x14ac:dyDescent="0.25">
      <c r="A89" s="61"/>
      <c r="C89" s="61"/>
      <c r="D89" s="63"/>
      <c r="E89" s="5"/>
      <c r="F89" s="5"/>
      <c r="G89" s="5"/>
      <c r="H89" s="6"/>
      <c r="I89" s="9"/>
      <c r="J89" s="10"/>
    </row>
    <row r="90" spans="1:10" s="22" customFormat="1" x14ac:dyDescent="0.25">
      <c r="A90" s="61"/>
      <c r="C90" s="61"/>
      <c r="D90" s="63"/>
      <c r="E90" s="5"/>
      <c r="F90" s="5"/>
      <c r="G90" s="5"/>
      <c r="H90" s="6"/>
      <c r="I90" s="9"/>
      <c r="J90" s="10"/>
    </row>
    <row r="91" spans="1:10" s="22" customFormat="1" x14ac:dyDescent="0.25">
      <c r="A91" s="61"/>
      <c r="C91" s="61"/>
      <c r="D91" s="63"/>
      <c r="E91" s="5"/>
      <c r="F91" s="5"/>
      <c r="G91" s="5"/>
      <c r="H91" s="6"/>
      <c r="I91" s="9"/>
      <c r="J91" s="10"/>
    </row>
    <row r="92" spans="1:10" s="22" customFormat="1" x14ac:dyDescent="0.25">
      <c r="A92" s="61"/>
      <c r="C92" s="61"/>
      <c r="D92" s="63"/>
      <c r="E92" s="5"/>
      <c r="F92" s="5"/>
      <c r="G92" s="5"/>
      <c r="H92" s="6"/>
      <c r="I92" s="9"/>
      <c r="J92" s="10"/>
    </row>
    <row r="93" spans="1:10" s="22" customFormat="1" x14ac:dyDescent="0.25">
      <c r="A93" s="61"/>
      <c r="C93" s="61"/>
      <c r="D93" s="63"/>
      <c r="E93" s="5"/>
      <c r="F93" s="5"/>
      <c r="G93" s="5"/>
      <c r="H93" s="6"/>
      <c r="I93" s="9"/>
      <c r="J93" s="10"/>
    </row>
    <row r="94" spans="1:10" s="22" customFormat="1" x14ac:dyDescent="0.25">
      <c r="A94" s="61"/>
      <c r="C94" s="61"/>
      <c r="D94" s="63"/>
      <c r="E94" s="5"/>
      <c r="F94" s="5"/>
      <c r="G94" s="5"/>
      <c r="H94" s="6"/>
      <c r="I94" s="9"/>
      <c r="J94" s="10"/>
    </row>
    <row r="95" spans="1:10" s="22" customFormat="1" x14ac:dyDescent="0.25">
      <c r="A95" s="61"/>
      <c r="C95" s="61"/>
      <c r="D95" s="63"/>
      <c r="E95" s="5"/>
      <c r="F95" s="5"/>
      <c r="G95" s="5"/>
      <c r="H95" s="6"/>
      <c r="I95" s="9"/>
      <c r="J95" s="10"/>
    </row>
    <row r="96" spans="1:10" s="22" customFormat="1" x14ac:dyDescent="0.25">
      <c r="A96" s="61"/>
      <c r="C96" s="61"/>
      <c r="D96" s="63"/>
      <c r="E96" s="5"/>
      <c r="F96" s="5"/>
      <c r="G96" s="5"/>
      <c r="H96" s="6"/>
      <c r="I96" s="9"/>
      <c r="J96" s="10"/>
    </row>
    <row r="97" spans="1:10" s="22" customFormat="1" x14ac:dyDescent="0.25">
      <c r="A97" s="61"/>
      <c r="C97" s="61"/>
      <c r="D97" s="63"/>
      <c r="E97" s="5"/>
      <c r="F97" s="5"/>
      <c r="G97" s="5"/>
      <c r="H97" s="6"/>
      <c r="I97" s="9"/>
      <c r="J97" s="10"/>
    </row>
    <row r="98" spans="1:10" s="22" customFormat="1" x14ac:dyDescent="0.25">
      <c r="A98" s="61"/>
      <c r="C98" s="61"/>
      <c r="D98" s="63"/>
      <c r="E98" s="5"/>
      <c r="F98" s="5"/>
      <c r="G98" s="5"/>
      <c r="H98" s="6"/>
      <c r="I98" s="9"/>
      <c r="J98" s="10"/>
    </row>
    <row r="99" spans="1:10" s="22" customFormat="1" x14ac:dyDescent="0.25">
      <c r="A99" s="61"/>
      <c r="C99" s="61"/>
      <c r="D99" s="63"/>
      <c r="E99" s="5"/>
      <c r="F99" s="5"/>
      <c r="G99" s="5"/>
      <c r="H99" s="6"/>
      <c r="I99" s="9"/>
      <c r="J99" s="10"/>
    </row>
    <row r="100" spans="1:10" s="22" customFormat="1" x14ac:dyDescent="0.25">
      <c r="A100" s="61"/>
      <c r="C100" s="61"/>
      <c r="D100" s="63"/>
      <c r="E100" s="5"/>
      <c r="F100" s="5"/>
      <c r="G100" s="5"/>
      <c r="H100" s="6"/>
      <c r="I100" s="9"/>
      <c r="J100" s="10"/>
    </row>
    <row r="101" spans="1:10" s="22" customFormat="1" x14ac:dyDescent="0.25">
      <c r="A101" s="61"/>
      <c r="C101" s="61"/>
      <c r="D101" s="63"/>
      <c r="E101" s="5"/>
      <c r="F101" s="5"/>
      <c r="G101" s="5"/>
      <c r="H101" s="6"/>
      <c r="I101" s="9"/>
      <c r="J101" s="10"/>
    </row>
    <row r="102" spans="1:10" s="22" customFormat="1" x14ac:dyDescent="0.25">
      <c r="A102" s="61"/>
      <c r="C102" s="61"/>
      <c r="D102" s="63"/>
      <c r="E102" s="5"/>
      <c r="F102" s="5"/>
      <c r="G102" s="5"/>
      <c r="H102" s="6"/>
      <c r="I102" s="9"/>
      <c r="J102" s="10"/>
    </row>
    <row r="103" spans="1:10" s="22" customFormat="1" x14ac:dyDescent="0.25">
      <c r="A103" s="61"/>
      <c r="C103" s="61"/>
      <c r="D103" s="63"/>
      <c r="E103" s="5"/>
      <c r="F103" s="5"/>
      <c r="G103" s="5"/>
      <c r="H103" s="6"/>
      <c r="I103" s="9"/>
      <c r="J103" s="10"/>
    </row>
    <row r="104" spans="1:10" s="22" customFormat="1" x14ac:dyDescent="0.25">
      <c r="A104" s="61"/>
      <c r="C104" s="61"/>
      <c r="D104" s="63"/>
      <c r="E104" s="5"/>
      <c r="F104" s="5"/>
      <c r="G104" s="5"/>
      <c r="H104" s="6"/>
      <c r="I104" s="9"/>
      <c r="J104" s="10"/>
    </row>
    <row r="105" spans="1:10" s="22" customFormat="1" x14ac:dyDescent="0.25">
      <c r="A105" s="61"/>
      <c r="C105" s="61"/>
      <c r="D105" s="63"/>
      <c r="E105" s="5"/>
      <c r="F105" s="5"/>
      <c r="G105" s="5"/>
      <c r="H105" s="6"/>
      <c r="I105" s="9"/>
      <c r="J105" s="10"/>
    </row>
    <row r="106" spans="1:10" s="22" customFormat="1" x14ac:dyDescent="0.25">
      <c r="A106" s="61"/>
      <c r="C106" s="61"/>
      <c r="D106" s="63"/>
      <c r="E106" s="5"/>
      <c r="F106" s="5"/>
      <c r="G106" s="5"/>
      <c r="H106" s="6"/>
      <c r="I106" s="9"/>
      <c r="J106" s="10"/>
    </row>
    <row r="107" spans="1:10" s="22" customFormat="1" x14ac:dyDescent="0.25">
      <c r="A107" s="61"/>
      <c r="C107" s="61"/>
      <c r="D107" s="63"/>
      <c r="E107" s="5"/>
      <c r="F107" s="5"/>
      <c r="G107" s="5"/>
      <c r="H107" s="6"/>
      <c r="I107" s="9"/>
      <c r="J107" s="10"/>
    </row>
    <row r="108" spans="1:10" s="22" customFormat="1" x14ac:dyDescent="0.25">
      <c r="A108" s="61"/>
      <c r="C108" s="61"/>
      <c r="D108" s="63"/>
      <c r="E108" s="5"/>
      <c r="F108" s="5"/>
      <c r="G108" s="5"/>
      <c r="H108" s="6"/>
      <c r="I108" s="9"/>
      <c r="J108" s="10"/>
    </row>
    <row r="109" spans="1:10" s="22" customFormat="1" x14ac:dyDescent="0.25">
      <c r="A109" s="61"/>
      <c r="C109" s="61"/>
      <c r="D109" s="63"/>
      <c r="E109" s="5"/>
      <c r="F109" s="5"/>
      <c r="G109" s="5"/>
      <c r="H109" s="6"/>
      <c r="I109" s="9"/>
      <c r="J109" s="10"/>
    </row>
    <row r="110" spans="1:10" s="22" customFormat="1" x14ac:dyDescent="0.25">
      <c r="A110" s="61"/>
      <c r="C110" s="61"/>
      <c r="D110" s="63"/>
      <c r="E110" s="5"/>
      <c r="F110" s="5"/>
      <c r="G110" s="5"/>
      <c r="H110" s="6"/>
      <c r="I110" s="9"/>
      <c r="J110" s="10"/>
    </row>
    <row r="111" spans="1:10" s="22" customFormat="1" x14ac:dyDescent="0.25">
      <c r="A111" s="61"/>
      <c r="C111" s="61"/>
      <c r="D111" s="63"/>
      <c r="E111" s="5"/>
      <c r="F111" s="5"/>
      <c r="G111" s="5"/>
      <c r="H111" s="6"/>
      <c r="I111" s="9"/>
      <c r="J111" s="10"/>
    </row>
    <row r="112" spans="1:10" s="22" customFormat="1" x14ac:dyDescent="0.25">
      <c r="A112" s="61"/>
      <c r="C112" s="61"/>
      <c r="D112" s="63"/>
      <c r="E112" s="5"/>
      <c r="F112" s="5"/>
      <c r="G112" s="5"/>
      <c r="H112" s="6"/>
      <c r="I112" s="9"/>
      <c r="J112" s="10"/>
    </row>
    <row r="113" spans="1:10" s="22" customFormat="1" x14ac:dyDescent="0.25">
      <c r="A113" s="61"/>
      <c r="C113" s="61"/>
      <c r="D113" s="63"/>
      <c r="E113" s="5"/>
      <c r="F113" s="5"/>
      <c r="G113" s="5"/>
      <c r="H113" s="6"/>
      <c r="I113" s="9"/>
      <c r="J113" s="10"/>
    </row>
    <row r="114" spans="1:10" s="22" customFormat="1" x14ac:dyDescent="0.25">
      <c r="A114" s="61"/>
      <c r="C114" s="61"/>
      <c r="D114" s="63"/>
      <c r="E114" s="5"/>
      <c r="F114" s="5"/>
      <c r="G114" s="5"/>
      <c r="H114" s="6"/>
      <c r="I114" s="9"/>
      <c r="J114" s="10"/>
    </row>
    <row r="115" spans="1:10" s="22" customFormat="1" x14ac:dyDescent="0.25">
      <c r="A115" s="61"/>
      <c r="C115" s="61"/>
      <c r="D115" s="63"/>
      <c r="E115" s="5"/>
      <c r="F115" s="5"/>
      <c r="G115" s="5"/>
      <c r="H115" s="6"/>
      <c r="I115" s="9"/>
      <c r="J115" s="10"/>
    </row>
    <row r="116" spans="1:10" s="22" customFormat="1" x14ac:dyDescent="0.25">
      <c r="A116" s="61"/>
      <c r="C116" s="61"/>
      <c r="D116" s="63"/>
      <c r="E116" s="5"/>
      <c r="F116" s="5"/>
      <c r="G116" s="5"/>
      <c r="H116" s="6"/>
      <c r="I116" s="9"/>
      <c r="J116" s="10"/>
    </row>
    <row r="117" spans="1:10" s="22" customFormat="1" x14ac:dyDescent="0.25">
      <c r="A117" s="61"/>
      <c r="C117" s="61"/>
      <c r="D117" s="63"/>
      <c r="E117" s="5"/>
      <c r="F117" s="5"/>
      <c r="G117" s="5"/>
      <c r="H117" s="6"/>
      <c r="I117" s="9"/>
      <c r="J117" s="10"/>
    </row>
    <row r="118" spans="1:10" s="22" customFormat="1" x14ac:dyDescent="0.25">
      <c r="A118" s="61"/>
      <c r="C118" s="61"/>
      <c r="D118" s="63"/>
      <c r="E118" s="5"/>
      <c r="F118" s="5"/>
      <c r="G118" s="5"/>
      <c r="H118" s="6"/>
      <c r="I118" s="9"/>
      <c r="J118" s="10"/>
    </row>
    <row r="119" spans="1:10" s="22" customFormat="1" x14ac:dyDescent="0.25">
      <c r="A119" s="61"/>
      <c r="C119" s="61"/>
      <c r="D119" s="63"/>
      <c r="E119" s="5"/>
      <c r="F119" s="5"/>
      <c r="G119" s="5"/>
      <c r="H119" s="6"/>
      <c r="I119" s="9"/>
      <c r="J119" s="10"/>
    </row>
    <row r="120" spans="1:10" s="22" customFormat="1" x14ac:dyDescent="0.25">
      <c r="A120" s="61"/>
      <c r="C120" s="61"/>
      <c r="D120" s="63"/>
      <c r="E120" s="5"/>
      <c r="F120" s="5"/>
      <c r="G120" s="5"/>
      <c r="H120" s="6"/>
      <c r="I120" s="9"/>
      <c r="J120" s="10"/>
    </row>
    <row r="121" spans="1:10" s="22" customFormat="1" x14ac:dyDescent="0.25">
      <c r="A121" s="61"/>
      <c r="C121" s="61"/>
      <c r="D121" s="63"/>
      <c r="E121" s="5"/>
      <c r="F121" s="5"/>
      <c r="G121" s="5"/>
      <c r="H121" s="6"/>
      <c r="I121" s="9"/>
      <c r="J121" s="10"/>
    </row>
    <row r="122" spans="1:10" s="22" customFormat="1" x14ac:dyDescent="0.25">
      <c r="A122" s="61"/>
      <c r="C122" s="61"/>
      <c r="D122" s="63"/>
      <c r="E122" s="5"/>
      <c r="F122" s="5"/>
      <c r="G122" s="5"/>
      <c r="H122" s="6"/>
      <c r="I122" s="9"/>
      <c r="J122" s="10"/>
    </row>
    <row r="123" spans="1:10" s="22" customFormat="1" x14ac:dyDescent="0.25">
      <c r="A123" s="61"/>
      <c r="C123" s="61"/>
      <c r="D123" s="63"/>
      <c r="E123" s="5"/>
      <c r="F123" s="5"/>
      <c r="G123" s="5"/>
      <c r="H123" s="6"/>
      <c r="I123" s="9"/>
      <c r="J123" s="10"/>
    </row>
    <row r="124" spans="1:10" s="22" customFormat="1" x14ac:dyDescent="0.25">
      <c r="A124" s="61"/>
      <c r="C124" s="61"/>
      <c r="D124" s="63"/>
      <c r="E124" s="5"/>
      <c r="F124" s="5"/>
      <c r="G124" s="5"/>
      <c r="H124" s="6"/>
      <c r="I124" s="9"/>
      <c r="J124" s="10"/>
    </row>
    <row r="125" spans="1:10" s="22" customFormat="1" x14ac:dyDescent="0.25">
      <c r="A125" s="61"/>
      <c r="C125" s="61"/>
      <c r="D125" s="63"/>
      <c r="E125" s="5"/>
      <c r="F125" s="5"/>
      <c r="G125" s="5"/>
      <c r="H125" s="6"/>
      <c r="I125" s="9"/>
      <c r="J125" s="10"/>
    </row>
    <row r="126" spans="1:10" s="22" customFormat="1" x14ac:dyDescent="0.25">
      <c r="A126" s="61"/>
      <c r="C126" s="61"/>
      <c r="D126" s="63"/>
      <c r="E126" s="5"/>
      <c r="F126" s="5"/>
      <c r="G126" s="5"/>
      <c r="H126" s="6"/>
      <c r="I126" s="9"/>
      <c r="J126" s="10"/>
    </row>
    <row r="127" spans="1:10" s="22" customFormat="1" x14ac:dyDescent="0.25">
      <c r="A127" s="61"/>
      <c r="C127" s="61"/>
      <c r="D127" s="63"/>
      <c r="E127" s="5"/>
      <c r="F127" s="5"/>
      <c r="G127" s="5"/>
      <c r="H127" s="6"/>
      <c r="I127" s="9"/>
      <c r="J127" s="10"/>
    </row>
    <row r="128" spans="1:10" s="22" customFormat="1" x14ac:dyDescent="0.25">
      <c r="A128" s="61"/>
      <c r="C128" s="61"/>
      <c r="D128" s="63"/>
      <c r="E128" s="5"/>
      <c r="F128" s="5"/>
      <c r="G128" s="5"/>
      <c r="H128" s="6"/>
      <c r="I128" s="9"/>
      <c r="J128" s="10"/>
    </row>
    <row r="129" spans="1:10" s="22" customFormat="1" x14ac:dyDescent="0.25">
      <c r="A129" s="61"/>
      <c r="C129" s="61"/>
      <c r="D129" s="63"/>
      <c r="E129" s="5"/>
      <c r="F129" s="5"/>
      <c r="G129" s="5"/>
      <c r="H129" s="6"/>
      <c r="I129" s="9"/>
      <c r="J129" s="10"/>
    </row>
    <row r="130" spans="1:10" s="22" customFormat="1" x14ac:dyDescent="0.25">
      <c r="A130" s="61"/>
      <c r="C130" s="61"/>
      <c r="D130" s="63"/>
      <c r="E130" s="5"/>
      <c r="F130" s="5"/>
      <c r="G130" s="5"/>
      <c r="H130" s="6"/>
      <c r="I130" s="9"/>
      <c r="J130" s="10"/>
    </row>
    <row r="131" spans="1:10" s="22" customFormat="1" x14ac:dyDescent="0.25">
      <c r="A131" s="61"/>
      <c r="C131" s="61"/>
      <c r="D131" s="63"/>
      <c r="E131" s="5"/>
      <c r="F131" s="5"/>
      <c r="G131" s="5"/>
      <c r="H131" s="6"/>
      <c r="I131" s="9"/>
      <c r="J131" s="10"/>
    </row>
    <row r="132" spans="1:10" s="22" customFormat="1" x14ac:dyDescent="0.25">
      <c r="A132" s="61"/>
      <c r="C132" s="61"/>
      <c r="D132" s="63"/>
      <c r="E132" s="5"/>
      <c r="F132" s="5"/>
      <c r="G132" s="5"/>
      <c r="H132" s="6"/>
      <c r="I132" s="9"/>
      <c r="J132" s="10"/>
    </row>
    <row r="133" spans="1:10" s="22" customFormat="1" x14ac:dyDescent="0.25">
      <c r="A133" s="61"/>
      <c r="C133" s="61"/>
      <c r="D133" s="63"/>
      <c r="E133" s="5"/>
      <c r="F133" s="5"/>
      <c r="G133" s="5"/>
      <c r="H133" s="6"/>
      <c r="I133" s="9"/>
      <c r="J133" s="10"/>
    </row>
    <row r="134" spans="1:10" s="22" customFormat="1" x14ac:dyDescent="0.25">
      <c r="A134" s="61"/>
      <c r="C134" s="61"/>
      <c r="D134" s="63"/>
      <c r="E134" s="5"/>
      <c r="F134" s="5"/>
      <c r="G134" s="5"/>
      <c r="H134" s="6"/>
      <c r="I134" s="9"/>
      <c r="J134" s="10"/>
    </row>
    <row r="135" spans="1:10" s="22" customFormat="1" x14ac:dyDescent="0.25">
      <c r="A135" s="61"/>
      <c r="C135" s="61"/>
      <c r="D135" s="63"/>
      <c r="E135" s="5"/>
      <c r="F135" s="5"/>
      <c r="G135" s="5"/>
      <c r="H135" s="6"/>
      <c r="I135" s="9"/>
      <c r="J135" s="10"/>
    </row>
    <row r="136" spans="1:10" s="22" customFormat="1" x14ac:dyDescent="0.25">
      <c r="A136" s="61"/>
      <c r="C136" s="61"/>
      <c r="D136" s="63"/>
      <c r="E136" s="5"/>
      <c r="F136" s="5"/>
      <c r="G136" s="5"/>
      <c r="H136" s="6"/>
      <c r="I136" s="9"/>
      <c r="J136" s="10"/>
    </row>
    <row r="137" spans="1:10" s="22" customFormat="1" x14ac:dyDescent="0.25">
      <c r="A137" s="61"/>
      <c r="C137" s="61"/>
      <c r="D137" s="63"/>
      <c r="E137" s="5"/>
      <c r="F137" s="5"/>
      <c r="G137" s="5"/>
      <c r="H137" s="6"/>
      <c r="I137" s="9"/>
      <c r="J137" s="10"/>
    </row>
    <row r="138" spans="1:10" s="22" customFormat="1" x14ac:dyDescent="0.25">
      <c r="A138" s="61"/>
      <c r="C138" s="61"/>
      <c r="D138" s="63"/>
      <c r="E138" s="5"/>
      <c r="F138" s="5"/>
      <c r="G138" s="5"/>
      <c r="H138" s="6"/>
      <c r="I138" s="9"/>
      <c r="J138" s="10"/>
    </row>
    <row r="139" spans="1:10" s="22" customFormat="1" x14ac:dyDescent="0.25">
      <c r="A139" s="61"/>
      <c r="C139" s="61"/>
      <c r="D139" s="63"/>
      <c r="E139" s="5"/>
      <c r="F139" s="5"/>
      <c r="G139" s="5"/>
      <c r="H139" s="6"/>
      <c r="I139" s="9"/>
      <c r="J139" s="10"/>
    </row>
    <row r="140" spans="1:10" s="22" customFormat="1" x14ac:dyDescent="0.25">
      <c r="A140" s="61"/>
      <c r="C140" s="61"/>
      <c r="D140" s="63"/>
      <c r="E140" s="5"/>
      <c r="F140" s="5"/>
      <c r="G140" s="5"/>
      <c r="H140" s="6"/>
      <c r="I140" s="9"/>
      <c r="J140" s="10"/>
    </row>
    <row r="141" spans="1:10" s="22" customFormat="1" x14ac:dyDescent="0.25">
      <c r="A141" s="61"/>
      <c r="C141" s="61"/>
      <c r="D141" s="63"/>
      <c r="E141" s="5"/>
      <c r="F141" s="5"/>
      <c r="G141" s="5"/>
      <c r="H141" s="6"/>
      <c r="I141" s="9"/>
      <c r="J141" s="10"/>
    </row>
    <row r="142" spans="1:10" s="22" customFormat="1" x14ac:dyDescent="0.25">
      <c r="A142" s="61"/>
      <c r="C142" s="61"/>
      <c r="D142" s="63"/>
      <c r="E142" s="5"/>
      <c r="F142" s="5"/>
      <c r="G142" s="5"/>
      <c r="H142" s="6"/>
      <c r="I142" s="9"/>
      <c r="J142" s="10"/>
    </row>
    <row r="143" spans="1:10" s="22" customFormat="1" x14ac:dyDescent="0.25">
      <c r="A143" s="61"/>
      <c r="C143" s="61"/>
      <c r="D143" s="63"/>
      <c r="E143" s="5"/>
      <c r="F143" s="5"/>
      <c r="G143" s="5"/>
      <c r="H143" s="6"/>
      <c r="I143" s="9"/>
      <c r="J143" s="10"/>
    </row>
    <row r="144" spans="1:10" s="22" customFormat="1" x14ac:dyDescent="0.25">
      <c r="A144" s="61"/>
      <c r="C144" s="61"/>
      <c r="D144" s="63"/>
      <c r="E144" s="5"/>
      <c r="F144" s="5"/>
      <c r="G144" s="5"/>
      <c r="H144" s="6"/>
      <c r="I144" s="9"/>
      <c r="J144" s="10"/>
    </row>
    <row r="145" spans="1:10" s="22" customFormat="1" x14ac:dyDescent="0.25">
      <c r="A145" s="61"/>
      <c r="C145" s="61"/>
      <c r="D145" s="63"/>
      <c r="E145" s="5"/>
      <c r="F145" s="5"/>
      <c r="G145" s="5"/>
      <c r="H145" s="6"/>
      <c r="I145" s="9"/>
      <c r="J145" s="10"/>
    </row>
    <row r="146" spans="1:10" s="22" customFormat="1" x14ac:dyDescent="0.25">
      <c r="A146" s="61"/>
      <c r="C146" s="61"/>
      <c r="D146" s="63"/>
      <c r="E146" s="5"/>
      <c r="F146" s="5"/>
      <c r="G146" s="5"/>
      <c r="H146" s="6"/>
      <c r="I146" s="9"/>
      <c r="J146" s="10"/>
    </row>
    <row r="147" spans="1:10" s="22" customFormat="1" x14ac:dyDescent="0.25">
      <c r="A147" s="61"/>
      <c r="C147" s="61"/>
      <c r="D147" s="63"/>
      <c r="E147" s="5"/>
      <c r="F147" s="5"/>
      <c r="G147" s="5"/>
      <c r="H147" s="6"/>
      <c r="I147" s="9"/>
      <c r="J147" s="10"/>
    </row>
    <row r="148" spans="1:10" s="22" customFormat="1" x14ac:dyDescent="0.25">
      <c r="A148" s="61"/>
      <c r="C148" s="61"/>
      <c r="D148" s="63"/>
      <c r="E148" s="5"/>
      <c r="F148" s="5"/>
      <c r="G148" s="5"/>
      <c r="H148" s="6"/>
      <c r="I148" s="9"/>
      <c r="J148" s="10"/>
    </row>
    <row r="149" spans="1:10" s="22" customFormat="1" x14ac:dyDescent="0.25">
      <c r="A149" s="61"/>
      <c r="C149" s="61"/>
      <c r="D149" s="63"/>
      <c r="E149" s="5"/>
      <c r="F149" s="5"/>
      <c r="G149" s="5"/>
      <c r="H149" s="6"/>
      <c r="I149" s="9"/>
      <c r="J149" s="10"/>
    </row>
    <row r="150" spans="1:10" s="22" customFormat="1" x14ac:dyDescent="0.25">
      <c r="A150" s="61"/>
      <c r="C150" s="61"/>
      <c r="D150" s="63"/>
      <c r="E150" s="5"/>
      <c r="F150" s="5"/>
      <c r="G150" s="5"/>
      <c r="H150" s="6"/>
      <c r="I150" s="9"/>
      <c r="J150" s="10"/>
    </row>
    <row r="151" spans="1:10" s="22" customFormat="1" x14ac:dyDescent="0.25">
      <c r="A151" s="61"/>
      <c r="C151" s="61"/>
      <c r="D151" s="63"/>
      <c r="E151" s="5"/>
      <c r="F151" s="5"/>
      <c r="G151" s="5"/>
      <c r="H151" s="6"/>
      <c r="I151" s="9"/>
      <c r="J151" s="10"/>
    </row>
    <row r="152" spans="1:10" s="22" customFormat="1" x14ac:dyDescent="0.25">
      <c r="A152" s="61"/>
      <c r="C152" s="61"/>
      <c r="D152" s="63"/>
      <c r="E152" s="5"/>
      <c r="F152" s="5"/>
      <c r="G152" s="5"/>
      <c r="H152" s="6"/>
      <c r="I152" s="9"/>
      <c r="J152" s="10"/>
    </row>
    <row r="153" spans="1:10" s="22" customFormat="1" x14ac:dyDescent="0.25">
      <c r="A153" s="61"/>
      <c r="C153" s="61"/>
      <c r="D153" s="63"/>
      <c r="E153" s="5"/>
      <c r="F153" s="5"/>
      <c r="G153" s="5"/>
      <c r="H153" s="6"/>
      <c r="I153" s="9"/>
      <c r="J153" s="10"/>
    </row>
    <row r="154" spans="1:10" s="22" customFormat="1" x14ac:dyDescent="0.25">
      <c r="A154" s="61"/>
      <c r="C154" s="61"/>
      <c r="D154" s="63"/>
      <c r="E154" s="5"/>
      <c r="F154" s="5"/>
      <c r="G154" s="5"/>
      <c r="H154" s="6"/>
      <c r="I154" s="9"/>
      <c r="J15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Zestaw. wartości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w Łęczycy</dc:creator>
  <cp:lastModifiedBy>ZOZ w Łęczycy</cp:lastModifiedBy>
  <cp:lastPrinted>2019-09-04T07:03:54Z</cp:lastPrinted>
  <dcterms:created xsi:type="dcterms:W3CDTF">2019-09-03T10:30:43Z</dcterms:created>
  <dcterms:modified xsi:type="dcterms:W3CDTF">2019-08-30T08:46:20Z</dcterms:modified>
</cp:coreProperties>
</file>